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4" activeTab="3"/>
  </bookViews>
  <sheets>
    <sheet name="рекомендации по заполнению" sheetId="1" r:id="rId1"/>
    <sheet name="5 класс история" sheetId="2" r:id="rId2"/>
    <sheet name="6 класс история" sheetId="3" r:id="rId3"/>
    <sheet name="7 класс обществознание" sheetId="4" r:id="rId4"/>
    <sheet name="8 класс обществознание" sheetId="5" r:id="rId5"/>
    <sheet name="9 класс обществознание " sheetId="6" r:id="rId6"/>
    <sheet name="9 класс история" sheetId="7" r:id="rId7"/>
    <sheet name="10 класс обществознание" sheetId="8" r:id="rId8"/>
    <sheet name="10 класс история" sheetId="9" r:id="rId9"/>
    <sheet name="11 класс обществознание" sheetId="10" r:id="rId10"/>
    <sheet name="11 класс история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<sst xmlns="http://schemas.openxmlformats.org/spreadsheetml/2006/main" count="550" uniqueCount="271">
  <si>
    <t>№ п.п.</t>
  </si>
  <si>
    <t>ФИ учащихся</t>
  </si>
  <si>
    <t>№ 1</t>
  </si>
  <si>
    <t>№ 3</t>
  </si>
  <si>
    <t>№ 4</t>
  </si>
  <si>
    <t>№ 2</t>
  </si>
  <si>
    <t>№5</t>
  </si>
  <si>
    <t>№6</t>
  </si>
  <si>
    <t>№7</t>
  </si>
  <si>
    <t xml:space="preserve">называть имена наиболее известных представителей разных исторических эпох (в рамках изученного), рассказывать об их вкладе в развитие общества и его культуры </t>
  </si>
  <si>
    <t>№ 13</t>
  </si>
  <si>
    <t>№8</t>
  </si>
  <si>
    <t>№10</t>
  </si>
  <si>
    <t>№12</t>
  </si>
  <si>
    <t>описывать основные события культурной жизни России (в разные исторические эпохи); называть их даты (в рамках изученного)</t>
  </si>
  <si>
    <t>№9</t>
  </si>
  <si>
    <t>№14</t>
  </si>
  <si>
    <t xml:space="preserve">называть имена выдающихся деятелей, писателей, композиторов разных исторических эпох </t>
  </si>
  <si>
    <t>№11</t>
  </si>
  <si>
    <t>№15</t>
  </si>
  <si>
    <t xml:space="preserve">раскрывать причины отдельных событий в жизни страны (войны, изменения государственного устройства, события в культурной жизни) в рамках изученного.
</t>
  </si>
  <si>
    <t xml:space="preserve">различать (называть) символы царской власти, символы современной России; называть имя президента современной России </t>
  </si>
  <si>
    <t xml:space="preserve">соотносить события, персоналии с принадлежностью к конкретной исторической эпохе </t>
  </si>
  <si>
    <t xml:space="preserve">различать год, век, арабские и римские цифры, пользоваться терминами «историческое время», «эпоха», «столетие» </t>
  </si>
  <si>
    <t>% выполнения</t>
  </si>
  <si>
    <t>оценка</t>
  </si>
  <si>
    <t>количество баллов</t>
  </si>
  <si>
    <t xml:space="preserve">Предыстория человечества </t>
  </si>
  <si>
    <t>А1</t>
  </si>
  <si>
    <t xml:space="preserve">Первобытный период </t>
  </si>
  <si>
    <t>А2</t>
  </si>
  <si>
    <t xml:space="preserve">Древнейшие цивилизации Месопотамии </t>
  </si>
  <si>
    <t>А3</t>
  </si>
  <si>
    <t xml:space="preserve">Древний Египет </t>
  </si>
  <si>
    <t>А4</t>
  </si>
  <si>
    <t xml:space="preserve">Древняя Индия </t>
  </si>
  <si>
    <t>А5</t>
  </si>
  <si>
    <t xml:space="preserve">Древний Китай </t>
  </si>
  <si>
    <t>А6</t>
  </si>
  <si>
    <t xml:space="preserve">Древнейшая Греция 
</t>
  </si>
  <si>
    <t>А7</t>
  </si>
  <si>
    <t>Победа греческой демократии над восточной деспотией</t>
  </si>
  <si>
    <t>А8</t>
  </si>
  <si>
    <t xml:space="preserve">Расцвет Греции </t>
  </si>
  <si>
    <t>А9</t>
  </si>
  <si>
    <t>Упадок Греции. Рождение нового мира</t>
  </si>
  <si>
    <t>А10</t>
  </si>
  <si>
    <t>Ранний Рим</t>
  </si>
  <si>
    <t>А11</t>
  </si>
  <si>
    <t>Поздняя республика</t>
  </si>
  <si>
    <t>А12</t>
  </si>
  <si>
    <t>Возникновение и расцвет Римской империи</t>
  </si>
  <si>
    <t>А13</t>
  </si>
  <si>
    <t>Знание дат и периодизации истории Древнего мира</t>
  </si>
  <si>
    <t>Знание основных фактов, явлений, характеризующих целостность исторического процесса</t>
  </si>
  <si>
    <t>Знание исторических понятий, терминов</t>
  </si>
  <si>
    <t>Знание причин и следствий событий, понимание исторической обусловленности общественных явлений, процессов</t>
  </si>
  <si>
    <t>Установление последовательности исторических событий, временных рамок изучаемых исторических явлений, процессов</t>
  </si>
  <si>
    <t>В1</t>
  </si>
  <si>
    <t>Соотнесение единичных фактов и общих исторических явлений, процессов; указание характерных черт событий, явлений, процессов</t>
  </si>
  <si>
    <t>В2</t>
  </si>
  <si>
    <t>Группировка исторической информации</t>
  </si>
  <si>
    <t>В3</t>
  </si>
  <si>
    <t>Систематизация исторического материала на основе представлений об общих тенденциях исторического процесса</t>
  </si>
  <si>
    <t>В4</t>
  </si>
  <si>
    <t>Выявление общих черт и различий сравниваемых исторических событий, процессов</t>
  </si>
  <si>
    <t>В5</t>
  </si>
  <si>
    <t>Анализ исторической ситуации; умение устанавливать комплекс причинно-следственных связей</t>
  </si>
  <si>
    <t>В6</t>
  </si>
  <si>
    <t>С1</t>
  </si>
  <si>
    <t>количество балов</t>
  </si>
  <si>
    <t>максимальный балл -</t>
  </si>
  <si>
    <t>количество учащихся в классе -</t>
  </si>
  <si>
    <t>уровень</t>
  </si>
  <si>
    <t>заполните пожалуйста  строки ниже, колонку с процентом можно не заполнять</t>
  </si>
  <si>
    <t>количество учащихся, выполивших задания</t>
  </si>
  <si>
    <t>максимальный балл (если другой)-</t>
  </si>
  <si>
    <t>заполните пожалуйста строки ниже</t>
  </si>
  <si>
    <t>Государство</t>
  </si>
  <si>
    <t xml:space="preserve">Государство
</t>
  </si>
  <si>
    <t>А14</t>
  </si>
  <si>
    <t>А15</t>
  </si>
  <si>
    <t>А16</t>
  </si>
  <si>
    <t>А17</t>
  </si>
  <si>
    <t>Конституция – основной закон страны</t>
  </si>
  <si>
    <t>Что такое экономика</t>
  </si>
  <si>
    <t>Человек, общество, природа</t>
  </si>
  <si>
    <t>Социальная структура общества</t>
  </si>
  <si>
    <t>А18</t>
  </si>
  <si>
    <t>А19</t>
  </si>
  <si>
    <t>А20</t>
  </si>
  <si>
    <t>Правила и нормы поведения в обществе</t>
  </si>
  <si>
    <t>Гражданин</t>
  </si>
  <si>
    <t>Право и правопорядок</t>
  </si>
  <si>
    <t>Образование</t>
  </si>
  <si>
    <t>Мораль</t>
  </si>
  <si>
    <t>Идеалы и ценности</t>
  </si>
  <si>
    <t>Личность. Особенности подросткового возраста</t>
  </si>
  <si>
    <t xml:space="preserve"> Деятельность человека  и ее основные формы (труд, игра, учение)</t>
  </si>
  <si>
    <t xml:space="preserve">Человек и его ближайшее окружение. Межличностные отношения. Общение </t>
  </si>
  <si>
    <t xml:space="preserve">Мораль. Гуманизм. Патриотизм, гражданственность
</t>
  </si>
  <si>
    <t xml:space="preserve"> Экономика, ее роль в жизни общества</t>
  </si>
  <si>
    <t>Производство, производительность труда. Разделение труда и специализация</t>
  </si>
  <si>
    <t>Обмен, торговля</t>
  </si>
  <si>
    <t>Деньги</t>
  </si>
  <si>
    <t>Заработная плата и стимулирование труда</t>
  </si>
  <si>
    <t>Семья как малая группа. Отношения между поколениями</t>
  </si>
  <si>
    <t xml:space="preserve">Образование и его значимость в условиях информационного общества. Возможности получения общего и профессионального образования в РФ. </t>
  </si>
  <si>
    <t>Проверяемые элементы по спецификации / № задания</t>
  </si>
  <si>
    <t xml:space="preserve">Основные сферы общественной жизни, их взаимосвязь </t>
  </si>
  <si>
    <t xml:space="preserve"> Межличностные конфликты, их конструктивное разрешение</t>
  </si>
  <si>
    <t xml:space="preserve">Образование и его значимость в условиях информационного общества  </t>
  </si>
  <si>
    <t>Наука в жизни современного общества</t>
  </si>
  <si>
    <t>Товары и услуги. Ресурсы и потребности. Ограниченность ресурсов</t>
  </si>
  <si>
    <t xml:space="preserve"> Экономические системы и собственность
</t>
  </si>
  <si>
    <t>Экономические цели и функции государства</t>
  </si>
  <si>
    <t xml:space="preserve"> Формы государства</t>
  </si>
  <si>
    <t>Политические партии и движения, их роль в общественной жизни</t>
  </si>
  <si>
    <t xml:space="preserve">Политический режим. Демократия.  </t>
  </si>
  <si>
    <t xml:space="preserve">Право, его роль в жизни общества и государства </t>
  </si>
  <si>
    <t xml:space="preserve">Образование и его значимость в условиях информационного общества   </t>
  </si>
  <si>
    <t>Основные сферы общественной жизни, их взаимосвязь. Системное строение общества.</t>
  </si>
  <si>
    <t>Многовариантность общественного развития (типология обществ).</t>
  </si>
  <si>
    <t>Человечество в XXI веке, основные вызовы и угрозы. Глобальные проблемы человечества</t>
  </si>
  <si>
    <t>Основные сферы общественной жизни, их взаимосвязь. Системное строение общества. (Анализ двух суждений).</t>
  </si>
  <si>
    <t>Человек как результат биологической и социокультурной эволюции.  Природное и общественное в человеке.  Отличия человека от животного.</t>
  </si>
  <si>
    <t>Личность. Социализация индивида</t>
  </si>
  <si>
    <t xml:space="preserve">Деятельность человека и ее основные формы. (Анализ двух суждений).
</t>
  </si>
  <si>
    <t xml:space="preserve">Социальный статус. Социальная роль. </t>
  </si>
  <si>
    <t>Наука в жизни современного общества. Виды познавательной деятельности</t>
  </si>
  <si>
    <t>Система российского права.</t>
  </si>
  <si>
    <t>Понятие культуры. Духовная культура. Формы и разновидности культуры.  (Анализ двух суждений).</t>
  </si>
  <si>
    <t xml:space="preserve">Образование и его значимость в условиях информационного общества. </t>
  </si>
  <si>
    <t xml:space="preserve">Экономические системы и собственность. </t>
  </si>
  <si>
    <t>Рынок и рыночный механизм.</t>
  </si>
  <si>
    <t xml:space="preserve">Рынок и рыночный механизм. (Задание на обращение к графической информации). </t>
  </si>
  <si>
    <t>Роль государства в экономике. Государственный бюджет.</t>
  </si>
  <si>
    <t>Гражданское общество и правовое государство. (Выбор позиций из списка).</t>
  </si>
  <si>
    <t>Человек как результат биологической и социокультурной эволюции.  Природное и общественное в человеке.</t>
  </si>
  <si>
    <t xml:space="preserve">Рынок труда. 
Налоги, уплачиваемые гражданами. Налоги, уплачиваемые предприятиями
</t>
  </si>
  <si>
    <t xml:space="preserve">Понятие культуры. Духовная культура. Формы и разновидности культуры.  </t>
  </si>
  <si>
    <t>С1-4</t>
  </si>
  <si>
    <t xml:space="preserve">Наука в жизни современного общества. Познавательная деятельность </t>
  </si>
  <si>
    <t>В7</t>
  </si>
  <si>
    <t>В8</t>
  </si>
  <si>
    <t>С2</t>
  </si>
  <si>
    <t>С3</t>
  </si>
  <si>
    <t>Заполните элементы спецификации сами в зависимости какой варант контрольной вы выбрали. заполните пожалуйста  строки ниже, колонку с процентом можно не заполнять</t>
  </si>
  <si>
    <t xml:space="preserve">Взаимодействие общества и природы.
</t>
  </si>
  <si>
    <t xml:space="preserve">Общество как форма жизнедеятельности людей.
</t>
  </si>
  <si>
    <t xml:space="preserve">Основные сферы общественной жизни, их взаимосвязь.
</t>
  </si>
  <si>
    <t>Биологическое и социальное в человеке.</t>
  </si>
  <si>
    <t xml:space="preserve">Деятельность человека и ее основные формы (труд, игра, учение).
</t>
  </si>
  <si>
    <t>Социальная структура общества.</t>
  </si>
  <si>
    <t>Социальные ценности и нормы.</t>
  </si>
  <si>
    <t xml:space="preserve">Познание мира </t>
  </si>
  <si>
    <t xml:space="preserve">Формы познания: чувственное и рациональное, истинное и ложное </t>
  </si>
  <si>
    <t xml:space="preserve">Истина, ее критерии. Относительность истины </t>
  </si>
  <si>
    <t xml:space="preserve">Научное познание </t>
  </si>
  <si>
    <t xml:space="preserve">Возникновение государственности у восточных славян. Дискуссия о происхождении Древнерусского государства. </t>
  </si>
  <si>
    <t xml:space="preserve">Восточнославянские племена и их соседи. </t>
  </si>
  <si>
    <t xml:space="preserve">Занятия, общественный строй, верования восточных славян. </t>
  </si>
  <si>
    <t xml:space="preserve">Категории населения. «Русская правда». </t>
  </si>
  <si>
    <t xml:space="preserve">Монгольское завоевание и его влияние на историю нашей страны. Экспансия с Запада и ее роль в истории народов Руси и Прибалтики. </t>
  </si>
  <si>
    <t xml:space="preserve">Культура Руси в XII – XV вв. </t>
  </si>
  <si>
    <t xml:space="preserve">Россия при Иване IV. Реформы середины XVI в. Складывание идеологии самодержавия. </t>
  </si>
  <si>
    <t xml:space="preserve">Ликвидация последствий Смуты. Новые явления в экономике: начало складывания всероссийского рынка, образование мануфактур. </t>
  </si>
  <si>
    <t xml:space="preserve">Социальные движения в XVII в. </t>
  </si>
  <si>
    <t xml:space="preserve">Преобразования Петра I (социально-экономические, государственно-административные, военные). Утверждение абсолютизма. </t>
  </si>
  <si>
    <t xml:space="preserve">Внутренняя политика Екатерины II. Просвещенный абсолютизм. Жалованные грамоты дворянству и городам. </t>
  </si>
  <si>
    <t xml:space="preserve">Экономика России второй половины XVIII в. Расцвет крепостничества. </t>
  </si>
  <si>
    <t xml:space="preserve">Культура России в XVII в. Усиление светских элементов в культуре. </t>
  </si>
  <si>
    <t xml:space="preserve">Общественно-политическое устройство (самодержавие, сословная структура общества). Соборное уложение 1649 г. Система крепостного 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</si>
  <si>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</si>
  <si>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</si>
  <si>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theme="1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</si>
  <si>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</si>
  <si>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</si>
  <si>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</si>
  <si>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</si>
  <si>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количество учащихся,  выполнивших задания</t>
  </si>
  <si>
    <t>Заполните элементы спецификации сами в зависимости от того какой вариант контрольной вы выбрали. заполните пожалуйста  строки ниже, колонку с процентом можно не заполнять</t>
  </si>
  <si>
    <t>Бельдягин Захар</t>
  </si>
  <si>
    <t>Глазырин Кирилл</t>
  </si>
  <si>
    <t>Захарова Валерия</t>
  </si>
  <si>
    <t>Качаева Юлия</t>
  </si>
  <si>
    <t>Старикова Дарья</t>
  </si>
  <si>
    <t>Смирнов Кирилл</t>
  </si>
  <si>
    <t>Комляков Максим</t>
  </si>
  <si>
    <t>Климентьева Евгения</t>
  </si>
  <si>
    <t>Шатов Вова</t>
  </si>
  <si>
    <t>Шабалина Анна</t>
  </si>
  <si>
    <t>Бобровская Валерия</t>
  </si>
  <si>
    <t>Смирнова Евгения</t>
  </si>
  <si>
    <t>Шумилов Евгений</t>
  </si>
  <si>
    <t>Бежин Артем</t>
  </si>
  <si>
    <t>Гущина Маргарита</t>
  </si>
  <si>
    <t>Джебко игорь</t>
  </si>
  <si>
    <t>Зуева люда</t>
  </si>
  <si>
    <t>Куркин Виталя</t>
  </si>
  <si>
    <t>Огнев Вова</t>
  </si>
  <si>
    <t>Лобачева Лена</t>
  </si>
  <si>
    <t>Титов Олег</t>
  </si>
  <si>
    <t xml:space="preserve">Шестакова Юля </t>
  </si>
  <si>
    <t>Андрюхович Алена</t>
  </si>
  <si>
    <t>Горбунова Анастасия</t>
  </si>
  <si>
    <t>Грешкина Элина</t>
  </si>
  <si>
    <t>Дутко Александр</t>
  </si>
  <si>
    <t>Дутко Анастасия</t>
  </si>
  <si>
    <t>Кошкин Игорь</t>
  </si>
  <si>
    <t>Михайлов Виталий</t>
  </si>
  <si>
    <t>Михайлова Анастасия</t>
  </si>
  <si>
    <t>Настенко Александр</t>
  </si>
  <si>
    <t>Логинова Ксения</t>
  </si>
  <si>
    <t>Петров Антон</t>
  </si>
  <si>
    <t>Хмелевский Александр</t>
  </si>
  <si>
    <t>Рябинин Андрей</t>
  </si>
  <si>
    <t>Рябинина Дарья</t>
  </si>
  <si>
    <t>Семенов Никита</t>
  </si>
  <si>
    <t>Селиванова Юлия</t>
  </si>
  <si>
    <t>Шатов Александр</t>
  </si>
  <si>
    <t>Шкуратова Юлия</t>
  </si>
  <si>
    <t>Шнарр Марина</t>
  </si>
  <si>
    <t xml:space="preserve">Куркина Елена </t>
  </si>
  <si>
    <t>Баулин Александр</t>
  </si>
  <si>
    <t>Дедюхина Анна</t>
  </si>
  <si>
    <t>Качаева Настя</t>
  </si>
  <si>
    <t>Колчанов Сергей</t>
  </si>
  <si>
    <t>Копнина Маша</t>
  </si>
  <si>
    <t>Мощенко Дима</t>
  </si>
  <si>
    <t>Самолкин Гоша</t>
  </si>
  <si>
    <t>Синицын Коля</t>
  </si>
  <si>
    <t>Тайдонов Ваня</t>
  </si>
  <si>
    <t>Фролова Вера</t>
  </si>
  <si>
    <t>Ядоменко Антон</t>
  </si>
  <si>
    <t>Гущина Анастасия</t>
  </si>
  <si>
    <t>Григорьев Назар</t>
  </si>
  <si>
    <t>Жорина Татьяна</t>
  </si>
  <si>
    <t>Скон Настя</t>
  </si>
  <si>
    <t>Фролова Анжела</t>
  </si>
  <si>
    <t>Ветошкина Диана</t>
  </si>
  <si>
    <t>Григорьев Данил</t>
  </si>
  <si>
    <t>Дудин Саша</t>
  </si>
  <si>
    <t>Еримеев Коля</t>
  </si>
  <si>
    <t>Капошко Ваня</t>
  </si>
  <si>
    <t>Кацебин Вова</t>
  </si>
  <si>
    <t>Кротова Даша</t>
  </si>
  <si>
    <t>Лаврентьев Кирилл</t>
  </si>
  <si>
    <t>Мощенко Демид</t>
  </si>
  <si>
    <t>Рябинин Витя</t>
  </si>
  <si>
    <t>Синицына Катя</t>
  </si>
  <si>
    <t>Сулима Денис</t>
  </si>
  <si>
    <t>Цветцых Катя</t>
  </si>
  <si>
    <t>Баулина Настя</t>
  </si>
  <si>
    <t>Губин Саша</t>
  </si>
  <si>
    <t>Гущина Катя</t>
  </si>
  <si>
    <t>Копнина Наташа</t>
  </si>
  <si>
    <t>Максименко Маша</t>
  </si>
  <si>
    <t>Мощенко Ира</t>
  </si>
  <si>
    <t>Мощенко Юля</t>
  </si>
  <si>
    <t>Петров Сергей</t>
  </si>
  <si>
    <t>Помогаева Маша</t>
  </si>
  <si>
    <t>Прозорова Даша</t>
  </si>
  <si>
    <t>Сафонова Катя</t>
  </si>
  <si>
    <t>Симон Данил</t>
  </si>
  <si>
    <t>Тельнов Влад</t>
  </si>
  <si>
    <t>Терешкова Юля</t>
  </si>
  <si>
    <t>Количество баллов -27</t>
  </si>
  <si>
    <t>Баулин Саша</t>
  </si>
  <si>
    <t>Дедюхина Аня</t>
  </si>
  <si>
    <t>Качаева Анастасия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</si>
</sst>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b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theme="4" tint="0.3999499976634979"/>
      </top>
      <bottom style="medium">
        <color theme="4" tint="0.399949997663497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theme="4" tint="0.3999499976634979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theme="4" tint="0.39998000860214233"/>
      </top>
      <bottom style="medium">
        <color theme="4" tint="0.3999499976634979"/>
      </bottom>
    </border>
    <border>
      <left style="thin"/>
      <right>
        <color indexed="63"/>
      </right>
      <top style="thin"/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medium">
        <color theme="4" tint="0.39998000860214233"/>
      </bottom>
    </border>
    <border>
      <left style="thin"/>
      <right style="thin"/>
      <top style="thin"/>
      <bottom style="medium">
        <color theme="4" tint="0.39998000860214233"/>
      </bottom>
    </border>
    <border>
      <left style="thin"/>
      <right style="thin"/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8" borderId="10" xfId="2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2" borderId="0" xfId="15" applyBorder="1" applyAlignment="1">
      <alignment horizontal="center"/>
    </xf>
    <xf numFmtId="0" fontId="0" fillId="8" borderId="20" xfId="21" applyBorder="1" applyAlignment="1">
      <alignment/>
    </xf>
    <xf numFmtId="0" fontId="0" fillId="33" borderId="11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34" borderId="25" xfId="0" applyFill="1" applyBorder="1" applyAlignment="1">
      <alignment/>
    </xf>
    <xf numFmtId="9" fontId="0" fillId="34" borderId="24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8" borderId="13" xfId="21" applyBorder="1" applyAlignment="1">
      <alignment/>
    </xf>
    <xf numFmtId="0" fontId="0" fillId="3" borderId="13" xfId="0" applyFill="1" applyBorder="1" applyAlignment="1">
      <alignment/>
    </xf>
    <xf numFmtId="0" fontId="0" fillId="0" borderId="13" xfId="0" applyBorder="1" applyAlignment="1">
      <alignment/>
    </xf>
    <xf numFmtId="0" fontId="28" fillId="0" borderId="13" xfId="46" applyBorder="1" applyAlignment="1">
      <alignment/>
    </xf>
    <xf numFmtId="0" fontId="28" fillId="0" borderId="13" xfId="46" applyBorder="1" applyAlignment="1">
      <alignment wrapText="1"/>
    </xf>
    <xf numFmtId="0" fontId="0" fillId="8" borderId="13" xfId="2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8" fillId="0" borderId="13" xfId="46" applyBorder="1" applyAlignment="1">
      <alignment horizontal="center" vertical="center" wrapText="1"/>
    </xf>
    <xf numFmtId="0" fontId="28" fillId="0" borderId="5" xfId="46" applyAlignment="1">
      <alignment horizontal="center" vertical="center" wrapText="1"/>
    </xf>
    <xf numFmtId="0" fontId="28" fillId="0" borderId="5" xfId="46" applyAlignment="1">
      <alignment vertical="center"/>
    </xf>
    <xf numFmtId="0" fontId="0" fillId="8" borderId="15" xfId="21" applyBorder="1" applyAlignment="1">
      <alignment horizontal="center"/>
    </xf>
    <xf numFmtId="0" fontId="0" fillId="35" borderId="13" xfId="21" applyFill="1" applyBorder="1" applyAlignment="1">
      <alignment horizontal="center"/>
    </xf>
    <xf numFmtId="9" fontId="0" fillId="35" borderId="13" xfId="0" applyNumberFormat="1" applyFill="1" applyBorder="1" applyAlignment="1">
      <alignment/>
    </xf>
    <xf numFmtId="0" fontId="0" fillId="35" borderId="13" xfId="21" applyFill="1" applyBorder="1" applyAlignment="1">
      <alignment/>
    </xf>
    <xf numFmtId="0" fontId="0" fillId="35" borderId="13" xfId="0" applyFill="1" applyBorder="1" applyAlignment="1">
      <alignment/>
    </xf>
    <xf numFmtId="0" fontId="0" fillId="8" borderId="15" xfId="21" applyFont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" borderId="13" xfId="21" applyFont="1" applyFill="1" applyBorder="1" applyAlignment="1">
      <alignment horizontal="center"/>
    </xf>
    <xf numFmtId="0" fontId="0" fillId="3" borderId="15" xfId="21" applyFont="1" applyFill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0" fillId="3" borderId="15" xfId="21" applyFont="1" applyFill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4" borderId="15" xfId="21" applyFont="1" applyFill="1" applyBorder="1" applyAlignment="1">
      <alignment horizontal="center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8" borderId="26" xfId="21" applyFont="1" applyBorder="1" applyAlignment="1">
      <alignment/>
    </xf>
    <xf numFmtId="0" fontId="0" fillId="8" borderId="10" xfId="21" applyFont="1" applyBorder="1" applyAlignment="1">
      <alignment/>
    </xf>
    <xf numFmtId="0" fontId="0" fillId="8" borderId="13" xfId="21" applyFont="1" applyBorder="1" applyAlignment="1">
      <alignment/>
    </xf>
    <xf numFmtId="0" fontId="0" fillId="8" borderId="13" xfId="21" applyFont="1" applyBorder="1" applyAlignment="1">
      <alignment/>
    </xf>
    <xf numFmtId="0" fontId="0" fillId="8" borderId="13" xfId="21" applyFont="1" applyBorder="1" applyAlignment="1">
      <alignment/>
    </xf>
    <xf numFmtId="0" fontId="0" fillId="8" borderId="13" xfId="21" applyFont="1" applyBorder="1" applyAlignment="1">
      <alignment/>
    </xf>
    <xf numFmtId="0" fontId="0" fillId="8" borderId="13" xfId="21" applyFont="1" applyBorder="1" applyAlignment="1">
      <alignment/>
    </xf>
    <xf numFmtId="0" fontId="0" fillId="8" borderId="13" xfId="21" applyFont="1" applyBorder="1" applyAlignment="1">
      <alignment/>
    </xf>
    <xf numFmtId="0" fontId="39" fillId="0" borderId="0" xfId="0" applyFont="1" applyAlignment="1">
      <alignment horizontal="center"/>
    </xf>
    <xf numFmtId="0" fontId="28" fillId="0" borderId="27" xfId="46" applyBorder="1" applyAlignment="1">
      <alignment horizontal="center" wrapText="1"/>
    </xf>
    <xf numFmtId="0" fontId="28" fillId="0" borderId="28" xfId="46" applyBorder="1" applyAlignment="1">
      <alignment horizontal="center" wrapText="1"/>
    </xf>
    <xf numFmtId="0" fontId="28" fillId="0" borderId="0" xfId="46" applyBorder="1" applyAlignment="1">
      <alignment horizontal="center" vertical="center" wrapText="1"/>
    </xf>
    <xf numFmtId="0" fontId="28" fillId="0" borderId="5" xfId="46" applyBorder="1" applyAlignment="1">
      <alignment horizontal="center" vertical="center" wrapText="1"/>
    </xf>
    <xf numFmtId="0" fontId="38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28" fillId="0" borderId="5" xfId="46" applyBorder="1" applyAlignment="1">
      <alignment horizontal="center" wrapText="1"/>
    </xf>
    <xf numFmtId="0" fontId="28" fillId="0" borderId="0" xfId="46" applyBorder="1" applyAlignment="1">
      <alignment horizontal="center" vertical="top" wrapText="1"/>
    </xf>
    <xf numFmtId="0" fontId="28" fillId="0" borderId="5" xfId="46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28" fillId="0" borderId="29" xfId="46" applyBorder="1" applyAlignment="1">
      <alignment horizontal="center"/>
    </xf>
    <xf numFmtId="0" fontId="28" fillId="0" borderId="5" xfId="46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28" fillId="0" borderId="13" xfId="46" applyBorder="1" applyAlignment="1">
      <alignment horizontal="center" wrapText="1"/>
    </xf>
    <xf numFmtId="0" fontId="28" fillId="0" borderId="13" xfId="46" applyBorder="1" applyAlignment="1">
      <alignment horizontal="center"/>
    </xf>
    <xf numFmtId="0" fontId="28" fillId="0" borderId="13" xfId="46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28" fillId="0" borderId="13" xfId="46" applyBorder="1" applyAlignment="1">
      <alignment horizontal="center" vertical="top" wrapText="1"/>
    </xf>
    <xf numFmtId="0" fontId="28" fillId="0" borderId="15" xfId="46" applyBorder="1" applyAlignment="1">
      <alignment horizontal="center" vertical="center" wrapText="1"/>
    </xf>
    <xf numFmtId="0" fontId="28" fillId="0" borderId="21" xfId="46" applyBorder="1" applyAlignment="1">
      <alignment horizontal="center" vertical="center" wrapText="1"/>
    </xf>
    <xf numFmtId="0" fontId="0" fillId="8" borderId="15" xfId="21" applyBorder="1" applyAlignment="1">
      <alignment horizontal="center"/>
    </xf>
    <xf numFmtId="0" fontId="0" fillId="8" borderId="21" xfId="21" applyBorder="1" applyAlignment="1">
      <alignment horizontal="center"/>
    </xf>
    <xf numFmtId="0" fontId="0" fillId="0" borderId="0" xfId="0" applyAlignment="1">
      <alignment horizontal="center"/>
    </xf>
    <xf numFmtId="0" fontId="28" fillId="36" borderId="30" xfId="46" applyFill="1" applyBorder="1" applyAlignment="1">
      <alignment horizontal="center" vertical="center" wrapText="1"/>
    </xf>
    <xf numFmtId="0" fontId="28" fillId="36" borderId="31" xfId="46" applyFill="1" applyBorder="1" applyAlignment="1">
      <alignment horizontal="center" vertical="center" wrapText="1"/>
    </xf>
    <xf numFmtId="0" fontId="28" fillId="36" borderId="27" xfId="46" applyFill="1" applyBorder="1" applyAlignment="1">
      <alignment horizontal="center" vertical="center"/>
    </xf>
    <xf numFmtId="0" fontId="28" fillId="36" borderId="28" xfId="46" applyFill="1" applyBorder="1" applyAlignment="1">
      <alignment horizontal="center" vertical="center"/>
    </xf>
    <xf numFmtId="0" fontId="28" fillId="36" borderId="30" xfId="47" applyFill="1" applyBorder="1" applyAlignment="1">
      <alignment horizontal="center" vertical="center" wrapText="1"/>
    </xf>
    <xf numFmtId="0" fontId="28" fillId="36" borderId="31" xfId="47" applyFill="1" applyBorder="1" applyAlignment="1">
      <alignment horizontal="center" vertical="center" wrapText="1"/>
    </xf>
    <xf numFmtId="0" fontId="28" fillId="36" borderId="30" xfId="46" applyFill="1" applyBorder="1" applyAlignment="1">
      <alignment horizontal="center" wrapText="1"/>
    </xf>
    <xf numFmtId="0" fontId="28" fillId="36" borderId="31" xfId="46" applyFill="1" applyBorder="1" applyAlignment="1">
      <alignment horizontal="center" wrapText="1"/>
    </xf>
    <xf numFmtId="0" fontId="28" fillId="36" borderId="30" xfId="46" applyFill="1" applyBorder="1" applyAlignment="1">
      <alignment horizontal="center" vertical="top" wrapText="1"/>
    </xf>
    <xf numFmtId="0" fontId="28" fillId="36" borderId="31" xfId="46" applyFill="1" applyBorder="1" applyAlignment="1">
      <alignment horizontal="center" vertical="top" wrapText="1"/>
    </xf>
    <xf numFmtId="0" fontId="41" fillId="30" borderId="30" xfId="52" applyFont="1" applyBorder="1" applyAlignment="1">
      <alignment horizontal="center" vertical="center" wrapText="1"/>
    </xf>
    <xf numFmtId="0" fontId="41" fillId="30" borderId="31" xfId="52" applyFont="1" applyBorder="1" applyAlignment="1">
      <alignment horizontal="center" vertical="center" wrapText="1"/>
    </xf>
    <xf numFmtId="0" fontId="41" fillId="30" borderId="27" xfId="52" applyFont="1" applyBorder="1" applyAlignment="1">
      <alignment horizontal="center" vertical="center"/>
    </xf>
    <xf numFmtId="0" fontId="41" fillId="30" borderId="28" xfId="52" applyFont="1" applyBorder="1" applyAlignment="1">
      <alignment horizontal="center" vertical="center"/>
    </xf>
    <xf numFmtId="0" fontId="41" fillId="30" borderId="30" xfId="52" applyFont="1" applyBorder="1" applyAlignment="1">
      <alignment horizontal="center" vertical="top" wrapText="1"/>
    </xf>
    <xf numFmtId="0" fontId="41" fillId="30" borderId="31" xfId="52" applyFont="1" applyBorder="1" applyAlignment="1">
      <alignment horizontal="center" vertical="top" wrapText="1"/>
    </xf>
    <xf numFmtId="0" fontId="41" fillId="30" borderId="15" xfId="52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10" ht="15">
      <c r="A1" s="50" t="s">
        <v>175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5">
      <c r="A2" s="50" t="s">
        <v>173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">
      <c r="A3" s="50" t="s">
        <v>176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5">
      <c r="A4" s="50" t="s">
        <v>174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5">
      <c r="A5" s="50" t="s">
        <v>177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5">
      <c r="A6" s="50" t="s">
        <v>178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5">
      <c r="A7" s="51" t="s">
        <v>179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1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0" ht="15">
      <c r="A9" s="50"/>
      <c r="B9" s="50"/>
      <c r="C9" s="50"/>
      <c r="D9" s="50"/>
      <c r="E9" s="50"/>
      <c r="F9" s="50"/>
      <c r="G9" s="50"/>
      <c r="H9" s="50"/>
      <c r="I9" s="50"/>
      <c r="J9" s="50"/>
    </row>
    <row r="10" spans="1:10" ht="15">
      <c r="A10" s="50"/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15">
      <c r="A11" s="50"/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5">
      <c r="A12" s="50"/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15">
      <c r="A13" s="50"/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5">
      <c r="A14" s="50"/>
      <c r="B14" s="50"/>
      <c r="C14" s="50"/>
      <c r="D14" s="50"/>
      <c r="E14" s="50"/>
      <c r="F14" s="50"/>
      <c r="G14" s="50"/>
      <c r="H14" s="50"/>
      <c r="I14" s="50"/>
      <c r="J14" s="50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34"/>
  <sheetViews>
    <sheetView zoomScale="60" zoomScaleNormal="60" zoomScalePageLayoutView="0" workbookViewId="0" topLeftCell="A1">
      <selection activeCell="AF16" sqref="AF16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6.8515625" style="0" customWidth="1"/>
    <col min="4" max="4" width="17.8515625" style="0" customWidth="1"/>
    <col min="5" max="5" width="19.421875" style="0" customWidth="1"/>
    <col min="6" max="6" width="19.28125" style="0" customWidth="1"/>
    <col min="7" max="7" width="16.140625" style="0" customWidth="1"/>
    <col min="8" max="8" width="15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15.8515625" style="0" customWidth="1"/>
    <col min="14" max="14" width="17.28125" style="0" customWidth="1"/>
    <col min="15" max="15" width="16.57421875" style="0" customWidth="1"/>
    <col min="16" max="16" width="13.8515625" style="0" customWidth="1"/>
    <col min="17" max="17" width="11.00390625" style="0" customWidth="1"/>
    <col min="18" max="18" width="15.8515625" style="0" customWidth="1"/>
    <col min="19" max="22" width="14.7109375" style="0" customWidth="1"/>
    <col min="23" max="23" width="13.28125" style="0" customWidth="1"/>
    <col min="24" max="24" width="15.140625" style="0" customWidth="1"/>
    <col min="25" max="25" width="17.140625" style="0" customWidth="1"/>
    <col min="26" max="26" width="17.421875" style="0" customWidth="1"/>
    <col min="27" max="27" width="16.140625" style="0" customWidth="1"/>
    <col min="28" max="28" width="13.8515625" style="0" customWidth="1"/>
    <col min="29" max="29" width="16.421875" style="0" customWidth="1"/>
    <col min="30" max="30" width="14.421875" style="0" customWidth="1"/>
    <col min="31" max="31" width="11.57421875" style="0" customWidth="1"/>
    <col min="32" max="32" width="12.57421875" style="0" customWidth="1"/>
  </cols>
  <sheetData>
    <row r="1" spans="1:33" ht="23.25" customHeight="1">
      <c r="A1" s="76" t="s">
        <v>0</v>
      </c>
      <c r="B1" s="77" t="s">
        <v>1</v>
      </c>
      <c r="C1" s="73" t="s">
        <v>108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5"/>
      <c r="Z1" s="46"/>
      <c r="AA1" s="46"/>
      <c r="AB1" s="46"/>
      <c r="AC1" s="46"/>
      <c r="AD1" s="46"/>
      <c r="AE1" s="29"/>
      <c r="AF1" s="29"/>
      <c r="AG1" s="29"/>
    </row>
    <row r="2" spans="1:33" ht="15" customHeight="1" thickBot="1">
      <c r="A2" s="76"/>
      <c r="B2" s="77"/>
      <c r="C2" s="97" t="s">
        <v>148</v>
      </c>
      <c r="D2" s="97" t="s">
        <v>148</v>
      </c>
      <c r="E2" s="97" t="s">
        <v>149</v>
      </c>
      <c r="F2" s="97" t="s">
        <v>149</v>
      </c>
      <c r="G2" s="97" t="s">
        <v>150</v>
      </c>
      <c r="H2" s="97" t="s">
        <v>97</v>
      </c>
      <c r="I2" s="97" t="s">
        <v>97</v>
      </c>
      <c r="J2" s="103" t="s">
        <v>151</v>
      </c>
      <c r="K2" s="97" t="s">
        <v>152</v>
      </c>
      <c r="L2" s="97" t="s">
        <v>152</v>
      </c>
      <c r="M2" s="97" t="s">
        <v>151</v>
      </c>
      <c r="N2" s="97" t="s">
        <v>152</v>
      </c>
      <c r="O2" s="103" t="s">
        <v>152</v>
      </c>
      <c r="P2" s="103" t="s">
        <v>152</v>
      </c>
      <c r="Q2" s="103" t="s">
        <v>155</v>
      </c>
      <c r="R2" s="103" t="s">
        <v>157</v>
      </c>
      <c r="S2" s="103" t="s">
        <v>156</v>
      </c>
      <c r="T2" s="103" t="s">
        <v>153</v>
      </c>
      <c r="U2" s="103" t="s">
        <v>153</v>
      </c>
      <c r="V2" s="103" t="s">
        <v>153</v>
      </c>
      <c r="W2" s="97" t="s">
        <v>158</v>
      </c>
      <c r="X2" s="97" t="s">
        <v>151</v>
      </c>
      <c r="Y2" s="97" t="s">
        <v>150</v>
      </c>
      <c r="Z2" s="103" t="s">
        <v>150</v>
      </c>
      <c r="AA2" s="103" t="s">
        <v>155</v>
      </c>
      <c r="AB2" s="103" t="s">
        <v>154</v>
      </c>
      <c r="AC2" s="103" t="s">
        <v>149</v>
      </c>
      <c r="AD2" s="103" t="s">
        <v>97</v>
      </c>
      <c r="AE2" s="97" t="s">
        <v>70</v>
      </c>
      <c r="AF2" s="97" t="s">
        <v>24</v>
      </c>
      <c r="AG2" s="99" t="s">
        <v>73</v>
      </c>
    </row>
    <row r="3" spans="1:33" ht="76.5" customHeight="1" thickBot="1">
      <c r="A3" s="76"/>
      <c r="B3" s="7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100"/>
    </row>
    <row r="4" spans="1:33" ht="15">
      <c r="A4" s="76"/>
      <c r="B4" s="77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32" t="s">
        <v>50</v>
      </c>
      <c r="O4" s="43" t="s">
        <v>52</v>
      </c>
      <c r="P4" s="43" t="s">
        <v>80</v>
      </c>
      <c r="Q4" s="43" t="s">
        <v>81</v>
      </c>
      <c r="R4" s="43" t="s">
        <v>82</v>
      </c>
      <c r="S4" s="48" t="s">
        <v>83</v>
      </c>
      <c r="T4" s="48" t="s">
        <v>88</v>
      </c>
      <c r="U4" s="48" t="s">
        <v>89</v>
      </c>
      <c r="V4" s="48" t="s">
        <v>90</v>
      </c>
      <c r="W4" s="44" t="s">
        <v>58</v>
      </c>
      <c r="X4" s="45" t="s">
        <v>60</v>
      </c>
      <c r="Y4" s="45" t="s">
        <v>62</v>
      </c>
      <c r="Z4" s="45" t="s">
        <v>64</v>
      </c>
      <c r="AA4" s="45" t="s">
        <v>66</v>
      </c>
      <c r="AB4" s="47" t="s">
        <v>68</v>
      </c>
      <c r="AC4" s="49" t="s">
        <v>69</v>
      </c>
      <c r="AD4" s="49" t="s">
        <v>145</v>
      </c>
      <c r="AE4" s="38">
        <v>38</v>
      </c>
      <c r="AF4" s="39">
        <v>1</v>
      </c>
      <c r="AG4" s="29"/>
    </row>
    <row r="5" spans="1:33" ht="15">
      <c r="A5" s="29"/>
      <c r="B5" s="55" t="s">
        <v>224</v>
      </c>
      <c r="C5" s="18">
        <v>1</v>
      </c>
      <c r="D5" s="18">
        <v>1</v>
      </c>
      <c r="E5" s="18">
        <v>1</v>
      </c>
      <c r="F5" s="18">
        <v>1</v>
      </c>
      <c r="G5" s="18">
        <v>1</v>
      </c>
      <c r="H5" s="18">
        <v>0</v>
      </c>
      <c r="I5" s="18">
        <v>1</v>
      </c>
      <c r="J5" s="18">
        <v>1</v>
      </c>
      <c r="K5" s="18">
        <v>0</v>
      </c>
      <c r="L5" s="18">
        <v>0</v>
      </c>
      <c r="M5" s="18">
        <v>1</v>
      </c>
      <c r="N5" s="18">
        <v>1</v>
      </c>
      <c r="O5" s="18">
        <v>1</v>
      </c>
      <c r="P5" s="18">
        <v>0</v>
      </c>
      <c r="Q5" s="18">
        <v>0</v>
      </c>
      <c r="R5" s="18">
        <v>0</v>
      </c>
      <c r="S5" s="18">
        <v>1</v>
      </c>
      <c r="T5" s="18">
        <v>1</v>
      </c>
      <c r="U5" s="18">
        <v>1</v>
      </c>
      <c r="V5" s="18">
        <v>1</v>
      </c>
      <c r="W5" s="28">
        <v>1</v>
      </c>
      <c r="X5" s="28">
        <v>0</v>
      </c>
      <c r="Y5" s="28">
        <v>1</v>
      </c>
      <c r="Z5" s="28">
        <v>1</v>
      </c>
      <c r="AA5" s="28">
        <v>0</v>
      </c>
      <c r="AB5" s="28">
        <v>0</v>
      </c>
      <c r="AC5" s="26">
        <v>0</v>
      </c>
      <c r="AD5" s="26">
        <v>0</v>
      </c>
      <c r="AE5" s="41">
        <f>C5+D5+E5+F5+G5+H5+I5+J5+K5+L5+M5+N5+O5+P5+Q5+R5+S5+T5+U5+V5+W5+X5+Y5+Z5+AA5+AB5+AC5+AD5</f>
        <v>17</v>
      </c>
      <c r="AF5" s="41">
        <f>AE5*100/38</f>
        <v>44.73684210526316</v>
      </c>
      <c r="AG5" s="29"/>
    </row>
    <row r="6" spans="1:33" ht="15">
      <c r="A6" s="29"/>
      <c r="B6" s="55" t="s">
        <v>225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1</v>
      </c>
      <c r="I6" s="18">
        <v>0</v>
      </c>
      <c r="J6" s="18">
        <v>0</v>
      </c>
      <c r="K6" s="18">
        <v>0</v>
      </c>
      <c r="L6" s="18">
        <v>0</v>
      </c>
      <c r="M6" s="18">
        <v>1</v>
      </c>
      <c r="N6" s="18">
        <v>1</v>
      </c>
      <c r="O6" s="18">
        <v>1</v>
      </c>
      <c r="P6" s="18">
        <v>1</v>
      </c>
      <c r="Q6" s="18">
        <v>1</v>
      </c>
      <c r="R6" s="18">
        <v>1</v>
      </c>
      <c r="S6" s="18">
        <v>1</v>
      </c>
      <c r="T6" s="18">
        <v>1</v>
      </c>
      <c r="U6" s="18">
        <v>1</v>
      </c>
      <c r="V6" s="18">
        <v>1</v>
      </c>
      <c r="W6" s="28">
        <v>0</v>
      </c>
      <c r="X6" s="28">
        <v>0</v>
      </c>
      <c r="Y6" s="28">
        <v>0</v>
      </c>
      <c r="Z6" s="28">
        <v>1</v>
      </c>
      <c r="AA6" s="28">
        <v>1</v>
      </c>
      <c r="AB6" s="28">
        <v>1</v>
      </c>
      <c r="AC6" s="26">
        <v>1</v>
      </c>
      <c r="AD6" s="26">
        <v>0</v>
      </c>
      <c r="AE6" s="41">
        <f aca="true" t="shared" si="0" ref="AE6:AE29">C6+D6+E6+F6+G6+H6+I6+J6+K6+L6+M6+N6+O6+P6+Q6+R6+S6+T6+U6+V6+W6+X6+Y6+Z6+AA6+AB6+AC6+AD6</f>
        <v>20</v>
      </c>
      <c r="AF6" s="41">
        <f aca="true" t="shared" si="1" ref="AF6:AF29">AE6*100/38</f>
        <v>52.63157894736842</v>
      </c>
      <c r="AG6" s="29"/>
    </row>
    <row r="7" spans="1:33" ht="15">
      <c r="A7" s="29"/>
      <c r="B7" s="55" t="s">
        <v>226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/>
      <c r="N7" s="18">
        <v>0</v>
      </c>
      <c r="O7" s="18">
        <v>0</v>
      </c>
      <c r="P7" s="18">
        <v>0</v>
      </c>
      <c r="Q7" s="18">
        <v>1</v>
      </c>
      <c r="R7" s="18">
        <v>1</v>
      </c>
      <c r="S7" s="18">
        <v>1</v>
      </c>
      <c r="T7" s="18">
        <v>0</v>
      </c>
      <c r="U7" s="18">
        <v>1</v>
      </c>
      <c r="V7" s="18">
        <v>1</v>
      </c>
      <c r="W7" s="28">
        <v>1</v>
      </c>
      <c r="X7" s="28">
        <v>1</v>
      </c>
      <c r="Y7" s="28">
        <v>1</v>
      </c>
      <c r="Z7" s="28">
        <v>1</v>
      </c>
      <c r="AA7" s="28">
        <v>1</v>
      </c>
      <c r="AB7" s="28">
        <v>0</v>
      </c>
      <c r="AC7" s="26">
        <v>0</v>
      </c>
      <c r="AD7" s="26">
        <v>0</v>
      </c>
      <c r="AE7" s="41">
        <f t="shared" si="0"/>
        <v>20</v>
      </c>
      <c r="AF7" s="41">
        <f t="shared" si="1"/>
        <v>52.63157894736842</v>
      </c>
      <c r="AG7" s="29"/>
    </row>
    <row r="8" spans="1:33" ht="15">
      <c r="A8" s="29"/>
      <c r="B8" s="55" t="s">
        <v>227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1</v>
      </c>
      <c r="P8" s="18">
        <v>1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28">
        <v>1</v>
      </c>
      <c r="X8" s="28">
        <v>1</v>
      </c>
      <c r="Y8" s="28">
        <v>1</v>
      </c>
      <c r="Z8" s="28">
        <v>1</v>
      </c>
      <c r="AA8" s="28">
        <v>1</v>
      </c>
      <c r="AB8" s="28">
        <v>0</v>
      </c>
      <c r="AC8" s="26">
        <v>0</v>
      </c>
      <c r="AD8" s="26">
        <v>1</v>
      </c>
      <c r="AE8" s="41">
        <f t="shared" si="0"/>
        <v>21</v>
      </c>
      <c r="AF8" s="41">
        <f t="shared" si="1"/>
        <v>55.26315789473684</v>
      </c>
      <c r="AG8" s="29"/>
    </row>
    <row r="9" spans="1:33" ht="15">
      <c r="A9" s="29"/>
      <c r="B9" s="55" t="s">
        <v>228</v>
      </c>
      <c r="C9" s="18">
        <v>1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1</v>
      </c>
      <c r="J9" s="18">
        <v>1</v>
      </c>
      <c r="K9" s="18">
        <v>1</v>
      </c>
      <c r="L9" s="18">
        <v>0</v>
      </c>
      <c r="M9" s="18">
        <v>0</v>
      </c>
      <c r="N9" s="18">
        <v>0</v>
      </c>
      <c r="O9" s="18">
        <v>0</v>
      </c>
      <c r="P9" s="18">
        <v>1</v>
      </c>
      <c r="Q9" s="18">
        <v>1</v>
      </c>
      <c r="R9" s="18">
        <v>1</v>
      </c>
      <c r="S9" s="18">
        <v>1</v>
      </c>
      <c r="T9" s="18">
        <v>1</v>
      </c>
      <c r="U9" s="18">
        <v>0</v>
      </c>
      <c r="V9" s="18">
        <v>0</v>
      </c>
      <c r="W9" s="28">
        <v>0</v>
      </c>
      <c r="X9" s="28">
        <v>1</v>
      </c>
      <c r="Y9" s="28">
        <v>1</v>
      </c>
      <c r="Z9" s="28">
        <v>0</v>
      </c>
      <c r="AA9" s="28">
        <v>0</v>
      </c>
      <c r="AB9" s="28">
        <v>0</v>
      </c>
      <c r="AC9" s="26">
        <v>0</v>
      </c>
      <c r="AD9" s="26">
        <v>0</v>
      </c>
      <c r="AE9" s="41">
        <f t="shared" si="0"/>
        <v>11</v>
      </c>
      <c r="AF9" s="41">
        <f t="shared" si="1"/>
        <v>28.94736842105263</v>
      </c>
      <c r="AG9" s="29"/>
    </row>
    <row r="10" spans="1:33" ht="15">
      <c r="A10" s="29"/>
      <c r="B10" s="55" t="s">
        <v>229</v>
      </c>
      <c r="C10" s="18">
        <v>1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0</v>
      </c>
      <c r="M10" s="18">
        <v>0</v>
      </c>
      <c r="N10" s="18">
        <v>0</v>
      </c>
      <c r="O10" s="18">
        <v>0</v>
      </c>
      <c r="P10" s="18">
        <v>1</v>
      </c>
      <c r="Q10" s="18">
        <v>1</v>
      </c>
      <c r="R10" s="18">
        <v>1</v>
      </c>
      <c r="S10" s="18">
        <v>1</v>
      </c>
      <c r="T10" s="18">
        <v>1</v>
      </c>
      <c r="U10" s="18">
        <v>1</v>
      </c>
      <c r="V10" s="18">
        <v>1</v>
      </c>
      <c r="W10" s="28">
        <v>0</v>
      </c>
      <c r="X10" s="28">
        <v>0</v>
      </c>
      <c r="Y10" s="28">
        <v>1</v>
      </c>
      <c r="Z10" s="28">
        <v>1</v>
      </c>
      <c r="AA10" s="28">
        <v>1</v>
      </c>
      <c r="AB10" s="28">
        <v>1</v>
      </c>
      <c r="AC10" s="26">
        <v>0</v>
      </c>
      <c r="AD10" s="26">
        <v>0</v>
      </c>
      <c r="AE10" s="41">
        <f t="shared" si="0"/>
        <v>20</v>
      </c>
      <c r="AF10" s="41">
        <f t="shared" si="1"/>
        <v>52.63157894736842</v>
      </c>
      <c r="AG10" s="29"/>
    </row>
    <row r="11" spans="1:33" ht="15">
      <c r="A11" s="29"/>
      <c r="B11" s="55" t="s">
        <v>216</v>
      </c>
      <c r="C11" s="18">
        <v>1</v>
      </c>
      <c r="D11" s="18">
        <v>0</v>
      </c>
      <c r="E11" s="18">
        <v>0</v>
      </c>
      <c r="F11" s="18">
        <v>0</v>
      </c>
      <c r="G11" s="18">
        <v>1</v>
      </c>
      <c r="H11" s="18">
        <v>1</v>
      </c>
      <c r="I11" s="18">
        <v>1</v>
      </c>
      <c r="J11" s="18">
        <v>1</v>
      </c>
      <c r="K11" s="18">
        <v>1</v>
      </c>
      <c r="L11" s="18">
        <v>1</v>
      </c>
      <c r="M11" s="18">
        <v>1</v>
      </c>
      <c r="N11" s="18">
        <v>1</v>
      </c>
      <c r="O11" s="18">
        <v>0</v>
      </c>
      <c r="P11" s="18">
        <v>0</v>
      </c>
      <c r="Q11" s="18">
        <v>1</v>
      </c>
      <c r="R11" s="18">
        <v>1</v>
      </c>
      <c r="S11" s="18">
        <v>1</v>
      </c>
      <c r="T11" s="18">
        <v>1</v>
      </c>
      <c r="U11" s="18">
        <v>1</v>
      </c>
      <c r="V11" s="1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6">
        <v>0</v>
      </c>
      <c r="AD11" s="26">
        <v>0</v>
      </c>
      <c r="AE11" s="41">
        <f t="shared" si="0"/>
        <v>14</v>
      </c>
      <c r="AF11" s="41">
        <f t="shared" si="1"/>
        <v>36.8421052631579</v>
      </c>
      <c r="AG11" s="29"/>
    </row>
    <row r="12" spans="1:33" ht="15">
      <c r="A12" s="29"/>
      <c r="B12" s="55" t="s">
        <v>230</v>
      </c>
      <c r="C12" s="18">
        <v>1</v>
      </c>
      <c r="D12" s="18">
        <v>1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1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6">
        <v>0</v>
      </c>
      <c r="AD12" s="26">
        <v>0</v>
      </c>
      <c r="AE12" s="41">
        <f t="shared" si="0"/>
        <v>9</v>
      </c>
      <c r="AF12" s="41">
        <f t="shared" si="1"/>
        <v>23.68421052631579</v>
      </c>
      <c r="AG12" s="29"/>
    </row>
    <row r="13" spans="1:33" ht="15">
      <c r="A13" s="29"/>
      <c r="B13" s="55" t="s">
        <v>231</v>
      </c>
      <c r="C13" s="18">
        <v>1</v>
      </c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1</v>
      </c>
      <c r="N13" s="18">
        <v>1</v>
      </c>
      <c r="O13" s="18">
        <v>1</v>
      </c>
      <c r="P13" s="18">
        <v>1</v>
      </c>
      <c r="Q13" s="18">
        <v>0</v>
      </c>
      <c r="R13" s="18">
        <v>1</v>
      </c>
      <c r="S13" s="18">
        <v>1</v>
      </c>
      <c r="T13" s="18">
        <v>1</v>
      </c>
      <c r="U13" s="18">
        <v>1</v>
      </c>
      <c r="V13" s="18">
        <v>1</v>
      </c>
      <c r="W13" s="28">
        <v>1</v>
      </c>
      <c r="X13" s="28">
        <v>0</v>
      </c>
      <c r="Y13" s="28">
        <v>1</v>
      </c>
      <c r="Z13" s="28">
        <v>1</v>
      </c>
      <c r="AA13" s="28">
        <v>1</v>
      </c>
      <c r="AB13" s="28"/>
      <c r="AC13" s="26">
        <v>0</v>
      </c>
      <c r="AD13" s="26">
        <v>0</v>
      </c>
      <c r="AE13" s="41">
        <f t="shared" si="0"/>
        <v>23</v>
      </c>
      <c r="AF13" s="41">
        <f t="shared" si="1"/>
        <v>60.526315789473685</v>
      </c>
      <c r="AG13" s="29"/>
    </row>
    <row r="14" spans="1:33" ht="15">
      <c r="A14" s="29"/>
      <c r="B14" s="55" t="s">
        <v>232</v>
      </c>
      <c r="C14" s="18">
        <v>1</v>
      </c>
      <c r="D14" s="18">
        <v>1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0</v>
      </c>
      <c r="L14" s="18">
        <v>0</v>
      </c>
      <c r="M14" s="18">
        <v>1</v>
      </c>
      <c r="N14" s="18">
        <v>0</v>
      </c>
      <c r="O14" s="18">
        <v>1</v>
      </c>
      <c r="P14" s="18">
        <v>1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6">
        <v>0</v>
      </c>
      <c r="AD14" s="26">
        <v>0</v>
      </c>
      <c r="AE14" s="41">
        <f t="shared" si="0"/>
        <v>11</v>
      </c>
      <c r="AF14" s="41">
        <f t="shared" si="1"/>
        <v>28.94736842105263</v>
      </c>
      <c r="AG14" s="29"/>
    </row>
    <row r="15" spans="1:33" ht="15">
      <c r="A15" s="29"/>
      <c r="B15" s="55" t="s">
        <v>233</v>
      </c>
      <c r="C15" s="18">
        <v>1</v>
      </c>
      <c r="D15" s="18">
        <v>0</v>
      </c>
      <c r="E15" s="18">
        <v>0</v>
      </c>
      <c r="F15" s="18">
        <v>1</v>
      </c>
      <c r="G15" s="18">
        <v>1</v>
      </c>
      <c r="H15" s="18">
        <v>1</v>
      </c>
      <c r="I15" s="18">
        <v>1</v>
      </c>
      <c r="J15" s="18">
        <v>1</v>
      </c>
      <c r="K15" s="18">
        <v>0</v>
      </c>
      <c r="L15" s="18">
        <v>0</v>
      </c>
      <c r="M15" s="18">
        <v>1</v>
      </c>
      <c r="N15" s="18">
        <v>1</v>
      </c>
      <c r="O15" s="18">
        <v>1</v>
      </c>
      <c r="P15" s="18">
        <v>1</v>
      </c>
      <c r="Q15" s="18">
        <v>0</v>
      </c>
      <c r="R15" s="18">
        <v>0</v>
      </c>
      <c r="S15" s="18">
        <v>0</v>
      </c>
      <c r="T15" s="18">
        <v>1</v>
      </c>
      <c r="U15" s="18">
        <v>0</v>
      </c>
      <c r="V15" s="1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6">
        <v>0</v>
      </c>
      <c r="AD15" s="26">
        <v>0</v>
      </c>
      <c r="AE15" s="41">
        <f t="shared" si="0"/>
        <v>11</v>
      </c>
      <c r="AF15" s="41">
        <f t="shared" si="1"/>
        <v>28.94736842105263</v>
      </c>
      <c r="AG15" s="29"/>
    </row>
    <row r="16" spans="1:33" ht="15">
      <c r="A16" s="29"/>
      <c r="B16" s="55" t="s">
        <v>234</v>
      </c>
      <c r="C16" s="18">
        <v>1</v>
      </c>
      <c r="D16" s="18">
        <v>1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18">
        <v>0</v>
      </c>
      <c r="L16" s="18">
        <v>1</v>
      </c>
      <c r="M16" s="18">
        <v>1</v>
      </c>
      <c r="N16" s="18">
        <v>1</v>
      </c>
      <c r="O16" s="18">
        <v>1</v>
      </c>
      <c r="P16" s="18">
        <v>1</v>
      </c>
      <c r="Q16" s="18">
        <v>0</v>
      </c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28">
        <v>1</v>
      </c>
      <c r="X16" s="28">
        <v>1</v>
      </c>
      <c r="Y16" s="28">
        <v>1</v>
      </c>
      <c r="Z16" s="28">
        <v>1</v>
      </c>
      <c r="AA16" s="28">
        <v>1</v>
      </c>
      <c r="AB16" s="28">
        <v>1</v>
      </c>
      <c r="AC16" s="26">
        <v>0</v>
      </c>
      <c r="AD16" s="26">
        <v>0</v>
      </c>
      <c r="AE16" s="41">
        <f t="shared" si="0"/>
        <v>24</v>
      </c>
      <c r="AF16" s="41">
        <f t="shared" si="1"/>
        <v>63.1578947368421</v>
      </c>
      <c r="AG16" s="29"/>
    </row>
    <row r="17" spans="1:33" ht="15">
      <c r="A17" s="29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28"/>
      <c r="X17" s="28"/>
      <c r="Y17" s="28"/>
      <c r="Z17" s="28"/>
      <c r="AA17" s="28"/>
      <c r="AB17" s="28"/>
      <c r="AC17" s="26"/>
      <c r="AD17" s="26"/>
      <c r="AE17" s="41">
        <f t="shared" si="0"/>
        <v>0</v>
      </c>
      <c r="AF17" s="41">
        <f t="shared" si="1"/>
        <v>0</v>
      </c>
      <c r="AG17" s="29"/>
    </row>
    <row r="18" spans="1:33" ht="15">
      <c r="A18" s="29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28"/>
      <c r="X18" s="28"/>
      <c r="Y18" s="28"/>
      <c r="Z18" s="28"/>
      <c r="AA18" s="28"/>
      <c r="AB18" s="28"/>
      <c r="AC18" s="26"/>
      <c r="AD18" s="26"/>
      <c r="AE18" s="41">
        <f t="shared" si="0"/>
        <v>0</v>
      </c>
      <c r="AF18" s="41">
        <f t="shared" si="1"/>
        <v>0</v>
      </c>
      <c r="AG18" s="29"/>
    </row>
    <row r="19" spans="1:33" ht="15">
      <c r="A19" s="29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28"/>
      <c r="X19" s="28"/>
      <c r="Y19" s="28"/>
      <c r="Z19" s="28"/>
      <c r="AA19" s="28"/>
      <c r="AB19" s="28"/>
      <c r="AC19" s="26"/>
      <c r="AD19" s="26"/>
      <c r="AE19" s="41">
        <f t="shared" si="0"/>
        <v>0</v>
      </c>
      <c r="AF19" s="41">
        <f t="shared" si="1"/>
        <v>0</v>
      </c>
      <c r="AG19" s="29"/>
    </row>
    <row r="20" spans="1:33" ht="15">
      <c r="A20" s="29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28"/>
      <c r="X20" s="28"/>
      <c r="Y20" s="28"/>
      <c r="Z20" s="28"/>
      <c r="AA20" s="28"/>
      <c r="AB20" s="28"/>
      <c r="AC20" s="26"/>
      <c r="AD20" s="26"/>
      <c r="AE20" s="41">
        <f t="shared" si="0"/>
        <v>0</v>
      </c>
      <c r="AF20" s="41">
        <f t="shared" si="1"/>
        <v>0</v>
      </c>
      <c r="AG20" s="29"/>
    </row>
    <row r="21" spans="1:33" ht="15">
      <c r="A21" s="29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28"/>
      <c r="X21" s="28"/>
      <c r="Y21" s="28"/>
      <c r="Z21" s="28"/>
      <c r="AA21" s="28"/>
      <c r="AB21" s="28"/>
      <c r="AC21" s="26"/>
      <c r="AD21" s="26"/>
      <c r="AE21" s="41">
        <f t="shared" si="0"/>
        <v>0</v>
      </c>
      <c r="AF21" s="41">
        <f t="shared" si="1"/>
        <v>0</v>
      </c>
      <c r="AG21" s="29"/>
    </row>
    <row r="22" spans="1:33" ht="15">
      <c r="A22" s="29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8"/>
      <c r="X22" s="28"/>
      <c r="Y22" s="28"/>
      <c r="Z22" s="28"/>
      <c r="AA22" s="28"/>
      <c r="AB22" s="28"/>
      <c r="AC22" s="26"/>
      <c r="AD22" s="26"/>
      <c r="AE22" s="41">
        <f t="shared" si="0"/>
        <v>0</v>
      </c>
      <c r="AF22" s="41">
        <f t="shared" si="1"/>
        <v>0</v>
      </c>
      <c r="AG22" s="29"/>
    </row>
    <row r="23" spans="1:33" ht="15">
      <c r="A23" s="29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28"/>
      <c r="X23" s="28"/>
      <c r="Y23" s="28"/>
      <c r="Z23" s="28"/>
      <c r="AA23" s="28"/>
      <c r="AB23" s="28"/>
      <c r="AC23" s="26"/>
      <c r="AD23" s="26"/>
      <c r="AE23" s="41">
        <f t="shared" si="0"/>
        <v>0</v>
      </c>
      <c r="AF23" s="41">
        <f t="shared" si="1"/>
        <v>0</v>
      </c>
      <c r="AG23" s="29"/>
    </row>
    <row r="24" spans="1:33" ht="15">
      <c r="A24" s="29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28"/>
      <c r="X24" s="28"/>
      <c r="Y24" s="28"/>
      <c r="Z24" s="28"/>
      <c r="AA24" s="28"/>
      <c r="AB24" s="28"/>
      <c r="AC24" s="26"/>
      <c r="AD24" s="26"/>
      <c r="AE24" s="41">
        <f t="shared" si="0"/>
        <v>0</v>
      </c>
      <c r="AF24" s="41">
        <f t="shared" si="1"/>
        <v>0</v>
      </c>
      <c r="AG24" s="29"/>
    </row>
    <row r="25" spans="1:33" ht="15">
      <c r="A25" s="29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28"/>
      <c r="X25" s="28"/>
      <c r="Y25" s="28"/>
      <c r="Z25" s="28"/>
      <c r="AA25" s="28"/>
      <c r="AB25" s="28"/>
      <c r="AC25" s="26"/>
      <c r="AD25" s="26"/>
      <c r="AE25" s="41">
        <f t="shared" si="0"/>
        <v>0</v>
      </c>
      <c r="AF25" s="41">
        <f t="shared" si="1"/>
        <v>0</v>
      </c>
      <c r="AG25" s="29"/>
    </row>
    <row r="26" spans="1:33" ht="15">
      <c r="A26" s="29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28"/>
      <c r="X26" s="28"/>
      <c r="Y26" s="28"/>
      <c r="Z26" s="28"/>
      <c r="AA26" s="28"/>
      <c r="AB26" s="28"/>
      <c r="AC26" s="26"/>
      <c r="AD26" s="26"/>
      <c r="AE26" s="41">
        <f t="shared" si="0"/>
        <v>0</v>
      </c>
      <c r="AF26" s="41">
        <f t="shared" si="1"/>
        <v>0</v>
      </c>
      <c r="AG26" s="29"/>
    </row>
    <row r="27" spans="1:33" ht="15">
      <c r="A27" s="29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28"/>
      <c r="X27" s="28"/>
      <c r="Y27" s="28"/>
      <c r="Z27" s="28"/>
      <c r="AA27" s="28"/>
      <c r="AB27" s="28"/>
      <c r="AC27" s="26"/>
      <c r="AD27" s="26"/>
      <c r="AE27" s="41">
        <f t="shared" si="0"/>
        <v>0</v>
      </c>
      <c r="AF27" s="41">
        <f t="shared" si="1"/>
        <v>0</v>
      </c>
      <c r="AG27" s="29"/>
    </row>
    <row r="28" spans="1:33" ht="15">
      <c r="A28" s="29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28"/>
      <c r="X28" s="28"/>
      <c r="Y28" s="28"/>
      <c r="Z28" s="28"/>
      <c r="AA28" s="28"/>
      <c r="AB28" s="28"/>
      <c r="AC28" s="26"/>
      <c r="AD28" s="26"/>
      <c r="AE28" s="41">
        <f t="shared" si="0"/>
        <v>0</v>
      </c>
      <c r="AF28" s="41">
        <f t="shared" si="1"/>
        <v>0</v>
      </c>
      <c r="AG28" s="29"/>
    </row>
    <row r="29" spans="1:33" ht="15">
      <c r="A29" s="29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28"/>
      <c r="X29" s="28"/>
      <c r="Y29" s="28"/>
      <c r="Z29" s="28"/>
      <c r="AA29" s="28"/>
      <c r="AB29" s="28"/>
      <c r="AC29" s="26"/>
      <c r="AD29" s="26"/>
      <c r="AE29" s="41">
        <f t="shared" si="0"/>
        <v>0</v>
      </c>
      <c r="AF29" s="41">
        <f t="shared" si="1"/>
        <v>0</v>
      </c>
      <c r="AG29" s="29"/>
    </row>
    <row r="30" spans="1:33" ht="60">
      <c r="A30" s="5"/>
      <c r="B30" s="33" t="s">
        <v>75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</row>
    <row r="31" ht="15">
      <c r="B31" s="22"/>
    </row>
    <row r="32" spans="2:13" ht="18.7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2:6" ht="21">
      <c r="B33" s="60" t="s">
        <v>71</v>
      </c>
      <c r="C33" s="86"/>
      <c r="D33" s="86"/>
      <c r="E33" s="86"/>
      <c r="F33">
        <v>38</v>
      </c>
    </row>
    <row r="34" spans="2:6" ht="21">
      <c r="B34" s="60" t="s">
        <v>72</v>
      </c>
      <c r="C34" s="86"/>
      <c r="D34" s="86"/>
      <c r="E34" s="86"/>
      <c r="F34">
        <v>12</v>
      </c>
    </row>
  </sheetData>
  <sheetProtection/>
  <mergeCells count="37">
    <mergeCell ref="B32:M32"/>
    <mergeCell ref="B33:E33"/>
    <mergeCell ref="B34:E34"/>
    <mergeCell ref="AD2:AD3"/>
    <mergeCell ref="V2:V3"/>
    <mergeCell ref="U2:U3"/>
    <mergeCell ref="T2:T3"/>
    <mergeCell ref="AB2:AB3"/>
    <mergeCell ref="S2:S3"/>
    <mergeCell ref="Z2:Z3"/>
    <mergeCell ref="AA2:AA3"/>
    <mergeCell ref="AC2:AC3"/>
    <mergeCell ref="AE2:AE3"/>
    <mergeCell ref="AF2:AF3"/>
    <mergeCell ref="AG2:AG3"/>
    <mergeCell ref="P2:P3"/>
    <mergeCell ref="Q2:Q3"/>
    <mergeCell ref="R2:R3"/>
    <mergeCell ref="W2:W3"/>
    <mergeCell ref="X2:X3"/>
    <mergeCell ref="Y2:Y3"/>
    <mergeCell ref="J2:J3"/>
    <mergeCell ref="K2:K3"/>
    <mergeCell ref="L2:L3"/>
    <mergeCell ref="M2:M3"/>
    <mergeCell ref="N2:N3"/>
    <mergeCell ref="O2:O3"/>
    <mergeCell ref="A1:A4"/>
    <mergeCell ref="B1:B4"/>
    <mergeCell ref="C1:Y1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N1">
      <selection activeCell="Q16" sqref="Q16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5.421875" style="0" customWidth="1"/>
    <col min="5" max="5" width="19.421875" style="0" customWidth="1"/>
    <col min="6" max="6" width="17.8515625" style="0" customWidth="1"/>
    <col min="7" max="7" width="16.140625" style="0" customWidth="1"/>
    <col min="8" max="8" width="14.28125" style="0" customWidth="1"/>
    <col min="9" max="9" width="17.421875" style="0" customWidth="1"/>
    <col min="10" max="10" width="27.00390625" style="0" customWidth="1"/>
    <col min="11" max="11" width="19.00390625" style="0" customWidth="1"/>
    <col min="12" max="12" width="26.7109375" style="0" customWidth="1"/>
    <col min="13" max="13" width="26.8515625" style="0" customWidth="1"/>
    <col min="14" max="14" width="22.140625" style="0" customWidth="1"/>
    <col min="15" max="15" width="23.7109375" style="0" customWidth="1"/>
    <col min="16" max="16" width="19.00390625" style="0" customWidth="1"/>
    <col min="17" max="18" width="17.140625" style="0" customWidth="1"/>
    <col min="19" max="19" width="18.57421875" style="0" customWidth="1"/>
    <col min="20" max="20" width="24.00390625" style="0" customWidth="1"/>
    <col min="21" max="21" width="11.57421875" style="0" customWidth="1"/>
    <col min="22" max="22" width="12.57421875" style="0" customWidth="1"/>
  </cols>
  <sheetData>
    <row r="1" spans="1:23" ht="23.25" customHeight="1">
      <c r="A1" s="76" t="s">
        <v>0</v>
      </c>
      <c r="B1" s="77" t="s">
        <v>1</v>
      </c>
      <c r="C1" s="73" t="s">
        <v>108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  <c r="S1" s="46"/>
      <c r="T1" s="46"/>
      <c r="U1" s="29"/>
      <c r="V1" s="29"/>
      <c r="W1" s="29"/>
    </row>
    <row r="2" spans="1:23" ht="15" customHeight="1" thickBot="1">
      <c r="A2" s="76"/>
      <c r="B2" s="77"/>
      <c r="C2" s="97" t="s">
        <v>159</v>
      </c>
      <c r="D2" s="97" t="s">
        <v>160</v>
      </c>
      <c r="E2" s="97" t="s">
        <v>161</v>
      </c>
      <c r="F2" s="97" t="s">
        <v>162</v>
      </c>
      <c r="G2" s="97" t="s">
        <v>163</v>
      </c>
      <c r="H2" s="97" t="s">
        <v>164</v>
      </c>
      <c r="I2" s="97" t="s">
        <v>165</v>
      </c>
      <c r="J2" s="103" t="s">
        <v>166</v>
      </c>
      <c r="K2" s="97" t="s">
        <v>167</v>
      </c>
      <c r="L2" s="97" t="s">
        <v>168</v>
      </c>
      <c r="M2" s="97" t="s">
        <v>168</v>
      </c>
      <c r="N2" s="97" t="s">
        <v>169</v>
      </c>
      <c r="O2" s="103" t="s">
        <v>169</v>
      </c>
      <c r="P2" s="97" t="s">
        <v>172</v>
      </c>
      <c r="Q2" s="97" t="s">
        <v>170</v>
      </c>
      <c r="R2" s="97" t="s">
        <v>171</v>
      </c>
      <c r="S2" s="103" t="s">
        <v>171</v>
      </c>
      <c r="T2" s="103" t="s">
        <v>163</v>
      </c>
      <c r="U2" s="97" t="s">
        <v>70</v>
      </c>
      <c r="V2" s="97" t="s">
        <v>24</v>
      </c>
      <c r="W2" s="99" t="s">
        <v>73</v>
      </c>
    </row>
    <row r="3" spans="1:23" ht="76.5" customHeight="1" thickBot="1">
      <c r="A3" s="76"/>
      <c r="B3" s="7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100"/>
    </row>
    <row r="4" spans="1:23" ht="15">
      <c r="A4" s="76"/>
      <c r="B4" s="77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32" t="s">
        <v>50</v>
      </c>
      <c r="O4" s="43" t="s">
        <v>52</v>
      </c>
      <c r="P4" s="44" t="s">
        <v>58</v>
      </c>
      <c r="Q4" s="45" t="s">
        <v>60</v>
      </c>
      <c r="R4" s="45" t="s">
        <v>62</v>
      </c>
      <c r="S4" s="45" t="s">
        <v>64</v>
      </c>
      <c r="T4" s="45" t="s">
        <v>141</v>
      </c>
      <c r="U4" s="38">
        <v>27</v>
      </c>
      <c r="V4" s="39">
        <v>1</v>
      </c>
      <c r="W4" s="29"/>
    </row>
    <row r="5" spans="1:23" ht="15">
      <c r="A5" s="29"/>
      <c r="B5" s="59" t="s">
        <v>268</v>
      </c>
      <c r="C5" s="18">
        <v>0</v>
      </c>
      <c r="D5" s="18">
        <v>0</v>
      </c>
      <c r="E5" s="18">
        <v>1</v>
      </c>
      <c r="F5" s="18">
        <v>0</v>
      </c>
      <c r="G5" s="18">
        <v>1</v>
      </c>
      <c r="H5" s="18">
        <v>0</v>
      </c>
      <c r="I5" s="18">
        <v>1</v>
      </c>
      <c r="J5" s="18">
        <v>0</v>
      </c>
      <c r="K5" s="18">
        <v>1</v>
      </c>
      <c r="L5" s="18">
        <v>0</v>
      </c>
      <c r="M5" s="18">
        <v>0</v>
      </c>
      <c r="N5" s="18">
        <v>1</v>
      </c>
      <c r="O5" s="18">
        <v>1</v>
      </c>
      <c r="P5" s="28">
        <v>1</v>
      </c>
      <c r="Q5" s="28"/>
      <c r="R5" s="28"/>
      <c r="S5" s="28"/>
      <c r="T5" s="28"/>
      <c r="U5" s="41">
        <f>C5+D5+E5+F5+G5+H5+I5+J5+K5+L5+M5+N5+O5+P5+Q5+R5+S5+T5</f>
        <v>7</v>
      </c>
      <c r="V5" s="41">
        <f>U5*100/27</f>
        <v>25.925925925925927</v>
      </c>
      <c r="W5" s="29"/>
    </row>
    <row r="6" spans="1:23" ht="15">
      <c r="A6" s="29"/>
      <c r="B6" s="59" t="s">
        <v>269</v>
      </c>
      <c r="C6" s="18">
        <v>1</v>
      </c>
      <c r="D6" s="18">
        <v>0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0</v>
      </c>
      <c r="K6" s="18">
        <v>1</v>
      </c>
      <c r="L6" s="18">
        <v>1</v>
      </c>
      <c r="M6" s="18">
        <v>0</v>
      </c>
      <c r="N6" s="18">
        <v>1</v>
      </c>
      <c r="O6" s="18">
        <v>1</v>
      </c>
      <c r="P6" s="28">
        <v>1</v>
      </c>
      <c r="Q6" s="28"/>
      <c r="R6" s="28"/>
      <c r="S6" s="28"/>
      <c r="T6" s="28"/>
      <c r="U6" s="41">
        <f aca="true" t="shared" si="0" ref="U6:U29">C6+D6+E6+F6+G6+H6+I6+J6+K6+L6+M6+N6+O6+P6+Q6+R6+S6+T6</f>
        <v>11</v>
      </c>
      <c r="V6" s="41">
        <f aca="true" t="shared" si="1" ref="V6:V29">U6*100/27</f>
        <v>40.74074074074074</v>
      </c>
      <c r="W6" s="29"/>
    </row>
    <row r="7" spans="1:23" ht="15">
      <c r="A7" s="29"/>
      <c r="B7" s="59" t="s">
        <v>270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0</v>
      </c>
      <c r="O7" s="18">
        <v>1</v>
      </c>
      <c r="P7" s="28">
        <v>1</v>
      </c>
      <c r="Q7" s="28"/>
      <c r="R7" s="28"/>
      <c r="S7" s="28"/>
      <c r="T7" s="28"/>
      <c r="U7" s="41">
        <f t="shared" si="0"/>
        <v>13</v>
      </c>
      <c r="V7" s="41">
        <f t="shared" si="1"/>
        <v>48.148148148148145</v>
      </c>
      <c r="W7" s="29"/>
    </row>
    <row r="8" spans="1:23" ht="15">
      <c r="A8" s="29"/>
      <c r="B8" s="59" t="s">
        <v>227</v>
      </c>
      <c r="C8" s="18">
        <v>1</v>
      </c>
      <c r="D8" s="18">
        <v>1</v>
      </c>
      <c r="E8" s="18">
        <v>1</v>
      </c>
      <c r="F8" s="18">
        <v>0</v>
      </c>
      <c r="G8" s="18">
        <v>1</v>
      </c>
      <c r="H8" s="18">
        <v>1</v>
      </c>
      <c r="I8" s="18">
        <v>1</v>
      </c>
      <c r="J8" s="18">
        <v>0</v>
      </c>
      <c r="K8" s="18">
        <v>1</v>
      </c>
      <c r="L8" s="18">
        <v>1</v>
      </c>
      <c r="M8" s="18">
        <v>1</v>
      </c>
      <c r="N8" s="18">
        <v>1</v>
      </c>
      <c r="O8" s="18">
        <v>1</v>
      </c>
      <c r="P8" s="28">
        <v>1</v>
      </c>
      <c r="Q8" s="28"/>
      <c r="R8" s="28"/>
      <c r="S8" s="28"/>
      <c r="T8" s="28"/>
      <c r="U8" s="41">
        <f t="shared" si="0"/>
        <v>12</v>
      </c>
      <c r="V8" s="41">
        <f t="shared" si="1"/>
        <v>44.44444444444444</v>
      </c>
      <c r="W8" s="29"/>
    </row>
    <row r="9" spans="1:23" ht="15">
      <c r="A9" s="29"/>
      <c r="B9" s="59" t="s">
        <v>228</v>
      </c>
      <c r="C9" s="18">
        <v>1</v>
      </c>
      <c r="D9" s="18">
        <v>1</v>
      </c>
      <c r="E9" s="18">
        <v>1</v>
      </c>
      <c r="F9" s="18">
        <v>0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0</v>
      </c>
      <c r="M9" s="18">
        <v>0</v>
      </c>
      <c r="N9" s="18">
        <v>1</v>
      </c>
      <c r="O9" s="18">
        <v>1</v>
      </c>
      <c r="P9" s="28">
        <v>1</v>
      </c>
      <c r="Q9" s="28"/>
      <c r="R9" s="28"/>
      <c r="S9" s="28"/>
      <c r="T9" s="28"/>
      <c r="U9" s="41">
        <f t="shared" si="0"/>
        <v>11</v>
      </c>
      <c r="V9" s="41">
        <f t="shared" si="1"/>
        <v>40.74074074074074</v>
      </c>
      <c r="W9" s="29"/>
    </row>
    <row r="10" spans="1:23" ht="15">
      <c r="A10" s="29"/>
      <c r="B10" s="59" t="s">
        <v>229</v>
      </c>
      <c r="C10" s="18">
        <v>0</v>
      </c>
      <c r="D10" s="18">
        <v>1</v>
      </c>
      <c r="E10" s="18">
        <v>1</v>
      </c>
      <c r="F10" s="18">
        <v>0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0</v>
      </c>
      <c r="N10" s="18">
        <v>0</v>
      </c>
      <c r="O10" s="18">
        <v>1</v>
      </c>
      <c r="P10" s="28">
        <v>1</v>
      </c>
      <c r="Q10" s="28"/>
      <c r="R10" s="28"/>
      <c r="S10" s="28"/>
      <c r="T10" s="28"/>
      <c r="U10" s="41">
        <f t="shared" si="0"/>
        <v>10</v>
      </c>
      <c r="V10" s="41">
        <f t="shared" si="1"/>
        <v>37.03703703703704</v>
      </c>
      <c r="W10" s="29"/>
    </row>
    <row r="11" spans="1:23" ht="15">
      <c r="A11" s="29"/>
      <c r="B11" s="59" t="s">
        <v>216</v>
      </c>
      <c r="C11" s="18">
        <v>0</v>
      </c>
      <c r="D11" s="18">
        <v>1</v>
      </c>
      <c r="E11" s="18">
        <v>1</v>
      </c>
      <c r="F11" s="18">
        <v>0</v>
      </c>
      <c r="G11" s="18">
        <v>1</v>
      </c>
      <c r="H11" s="18">
        <v>1</v>
      </c>
      <c r="I11" s="18">
        <v>1</v>
      </c>
      <c r="J11" s="18">
        <v>0</v>
      </c>
      <c r="K11" s="18">
        <v>1</v>
      </c>
      <c r="L11" s="18">
        <v>0</v>
      </c>
      <c r="M11" s="18">
        <v>1</v>
      </c>
      <c r="N11" s="18">
        <v>0</v>
      </c>
      <c r="O11" s="18">
        <v>1</v>
      </c>
      <c r="P11" s="28">
        <v>1</v>
      </c>
      <c r="Q11" s="28"/>
      <c r="R11" s="28"/>
      <c r="S11" s="28"/>
      <c r="T11" s="28"/>
      <c r="U11" s="41">
        <f t="shared" si="0"/>
        <v>9</v>
      </c>
      <c r="V11" s="41">
        <f t="shared" si="1"/>
        <v>33.333333333333336</v>
      </c>
      <c r="W11" s="29"/>
    </row>
    <row r="12" spans="1:23" ht="15">
      <c r="A12" s="29"/>
      <c r="B12" s="59" t="s">
        <v>230</v>
      </c>
      <c r="C12" s="18">
        <v>0</v>
      </c>
      <c r="D12" s="18">
        <v>0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0</v>
      </c>
      <c r="K12" s="18">
        <v>1</v>
      </c>
      <c r="L12" s="18">
        <v>1</v>
      </c>
      <c r="M12" s="18">
        <v>1</v>
      </c>
      <c r="N12" s="18">
        <v>0</v>
      </c>
      <c r="O12" s="18">
        <v>1</v>
      </c>
      <c r="P12" s="28">
        <v>1</v>
      </c>
      <c r="Q12" s="28"/>
      <c r="R12" s="28"/>
      <c r="S12" s="28"/>
      <c r="T12" s="28"/>
      <c r="U12" s="41">
        <f t="shared" si="0"/>
        <v>10</v>
      </c>
      <c r="V12" s="41">
        <f t="shared" si="1"/>
        <v>37.03703703703704</v>
      </c>
      <c r="W12" s="29"/>
    </row>
    <row r="13" spans="1:23" ht="15">
      <c r="A13" s="29"/>
      <c r="B13" s="59" t="s">
        <v>231</v>
      </c>
      <c r="C13" s="18">
        <v>0</v>
      </c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0</v>
      </c>
      <c r="K13" s="18">
        <v>1</v>
      </c>
      <c r="L13" s="18">
        <v>0</v>
      </c>
      <c r="M13" s="18">
        <v>1</v>
      </c>
      <c r="N13" s="18">
        <v>0</v>
      </c>
      <c r="O13" s="18">
        <v>1</v>
      </c>
      <c r="P13" s="28">
        <v>1</v>
      </c>
      <c r="Q13" s="28"/>
      <c r="R13" s="28"/>
      <c r="S13" s="28"/>
      <c r="T13" s="28"/>
      <c r="U13" s="41">
        <f t="shared" si="0"/>
        <v>10</v>
      </c>
      <c r="V13" s="41">
        <f t="shared" si="1"/>
        <v>37.03703703703704</v>
      </c>
      <c r="W13" s="29"/>
    </row>
    <row r="14" spans="1:23" ht="15">
      <c r="A14" s="29"/>
      <c r="B14" s="59" t="s">
        <v>232</v>
      </c>
      <c r="C14" s="18">
        <v>0</v>
      </c>
      <c r="D14" s="18">
        <v>0</v>
      </c>
      <c r="E14" s="18">
        <v>1</v>
      </c>
      <c r="F14" s="18">
        <v>1</v>
      </c>
      <c r="G14" s="18">
        <v>1</v>
      </c>
      <c r="H14" s="18">
        <v>0</v>
      </c>
      <c r="I14" s="18">
        <v>1</v>
      </c>
      <c r="J14" s="18">
        <v>0</v>
      </c>
      <c r="K14" s="18">
        <v>1</v>
      </c>
      <c r="L14" s="18">
        <v>1</v>
      </c>
      <c r="M14" s="18">
        <v>1</v>
      </c>
      <c r="N14" s="18">
        <v>1</v>
      </c>
      <c r="O14" s="18">
        <v>1</v>
      </c>
      <c r="P14" s="28">
        <v>1</v>
      </c>
      <c r="Q14" s="28"/>
      <c r="R14" s="28"/>
      <c r="S14" s="28"/>
      <c r="T14" s="28"/>
      <c r="U14" s="41">
        <f t="shared" si="0"/>
        <v>10</v>
      </c>
      <c r="V14" s="41">
        <f t="shared" si="1"/>
        <v>37.03703703703704</v>
      </c>
      <c r="W14" s="29"/>
    </row>
    <row r="15" spans="1:23" ht="15">
      <c r="A15" s="29"/>
      <c r="B15" s="59" t="s">
        <v>233</v>
      </c>
      <c r="C15" s="18">
        <v>0</v>
      </c>
      <c r="D15" s="18">
        <v>0</v>
      </c>
      <c r="E15" s="18">
        <v>1</v>
      </c>
      <c r="F15" s="18">
        <v>0</v>
      </c>
      <c r="G15" s="18">
        <v>1</v>
      </c>
      <c r="H15" s="18">
        <v>1</v>
      </c>
      <c r="I15" s="18">
        <v>1</v>
      </c>
      <c r="J15" s="18">
        <v>0</v>
      </c>
      <c r="K15" s="18">
        <v>1</v>
      </c>
      <c r="L15" s="18">
        <v>0</v>
      </c>
      <c r="M15" s="18">
        <v>1</v>
      </c>
      <c r="N15" s="18">
        <v>0</v>
      </c>
      <c r="O15" s="18">
        <v>1</v>
      </c>
      <c r="P15" s="28">
        <v>1</v>
      </c>
      <c r="Q15" s="28"/>
      <c r="R15" s="28"/>
      <c r="S15" s="28"/>
      <c r="T15" s="28"/>
      <c r="U15" s="41">
        <f t="shared" si="0"/>
        <v>8</v>
      </c>
      <c r="V15" s="41">
        <f t="shared" si="1"/>
        <v>29.62962962962963</v>
      </c>
      <c r="W15" s="29"/>
    </row>
    <row r="16" spans="1:23" ht="15">
      <c r="A16" s="29"/>
      <c r="B16" s="59" t="s">
        <v>234</v>
      </c>
      <c r="C16" s="18">
        <v>1</v>
      </c>
      <c r="D16" s="18">
        <v>1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8">
        <v>1</v>
      </c>
      <c r="N16" s="18">
        <v>1</v>
      </c>
      <c r="O16" s="18">
        <v>1</v>
      </c>
      <c r="P16" s="28">
        <v>1</v>
      </c>
      <c r="Q16" s="28"/>
      <c r="R16" s="28"/>
      <c r="S16" s="28"/>
      <c r="T16" s="28"/>
      <c r="U16" s="41">
        <f t="shared" si="0"/>
        <v>14</v>
      </c>
      <c r="V16" s="41">
        <f t="shared" si="1"/>
        <v>51.851851851851855</v>
      </c>
      <c r="W16" s="29"/>
    </row>
    <row r="17" spans="1:23" ht="15">
      <c r="A17" s="29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28"/>
      <c r="Q17" s="28"/>
      <c r="R17" s="28"/>
      <c r="S17" s="28"/>
      <c r="T17" s="28"/>
      <c r="U17" s="41">
        <f t="shared" si="0"/>
        <v>0</v>
      </c>
      <c r="V17" s="41">
        <f t="shared" si="1"/>
        <v>0</v>
      </c>
      <c r="W17" s="29"/>
    </row>
    <row r="18" spans="1:23" ht="15">
      <c r="A18" s="29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8"/>
      <c r="Q18" s="28"/>
      <c r="R18" s="28"/>
      <c r="S18" s="28"/>
      <c r="T18" s="28"/>
      <c r="U18" s="41">
        <f t="shared" si="0"/>
        <v>0</v>
      </c>
      <c r="V18" s="41">
        <f t="shared" si="1"/>
        <v>0</v>
      </c>
      <c r="W18" s="29"/>
    </row>
    <row r="19" spans="1:23" ht="15">
      <c r="A19" s="29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8"/>
      <c r="Q19" s="28"/>
      <c r="R19" s="28"/>
      <c r="S19" s="28"/>
      <c r="T19" s="28"/>
      <c r="U19" s="41">
        <f t="shared" si="0"/>
        <v>0</v>
      </c>
      <c r="V19" s="41">
        <f t="shared" si="1"/>
        <v>0</v>
      </c>
      <c r="W19" s="29"/>
    </row>
    <row r="20" spans="1:23" ht="15">
      <c r="A20" s="29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8"/>
      <c r="Q20" s="28"/>
      <c r="R20" s="28"/>
      <c r="S20" s="28"/>
      <c r="T20" s="28"/>
      <c r="U20" s="41">
        <f t="shared" si="0"/>
        <v>0</v>
      </c>
      <c r="V20" s="41">
        <f t="shared" si="1"/>
        <v>0</v>
      </c>
      <c r="W20" s="29"/>
    </row>
    <row r="21" spans="1:23" ht="15">
      <c r="A21" s="29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8"/>
      <c r="Q21" s="28"/>
      <c r="R21" s="28"/>
      <c r="S21" s="28"/>
      <c r="T21" s="28"/>
      <c r="U21" s="41">
        <f t="shared" si="0"/>
        <v>0</v>
      </c>
      <c r="V21" s="41">
        <f t="shared" si="1"/>
        <v>0</v>
      </c>
      <c r="W21" s="29"/>
    </row>
    <row r="22" spans="1:23" ht="15">
      <c r="A22" s="29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8"/>
      <c r="Q22" s="28"/>
      <c r="R22" s="28"/>
      <c r="S22" s="28"/>
      <c r="T22" s="28"/>
      <c r="U22" s="41">
        <f t="shared" si="0"/>
        <v>0</v>
      </c>
      <c r="V22" s="41">
        <f t="shared" si="1"/>
        <v>0</v>
      </c>
      <c r="W22" s="29"/>
    </row>
    <row r="23" spans="1:23" ht="15">
      <c r="A23" s="29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28"/>
      <c r="Q23" s="28"/>
      <c r="R23" s="28"/>
      <c r="S23" s="28"/>
      <c r="T23" s="28"/>
      <c r="U23" s="41">
        <f t="shared" si="0"/>
        <v>0</v>
      </c>
      <c r="V23" s="41">
        <f t="shared" si="1"/>
        <v>0</v>
      </c>
      <c r="W23" s="29"/>
    </row>
    <row r="24" spans="1:23" ht="15">
      <c r="A24" s="29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8"/>
      <c r="Q24" s="28"/>
      <c r="R24" s="28"/>
      <c r="S24" s="28"/>
      <c r="T24" s="28"/>
      <c r="U24" s="41">
        <f t="shared" si="0"/>
        <v>0</v>
      </c>
      <c r="V24" s="41">
        <f t="shared" si="1"/>
        <v>0</v>
      </c>
      <c r="W24" s="29"/>
    </row>
    <row r="25" spans="1:23" ht="15">
      <c r="A25" s="29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8"/>
      <c r="Q25" s="28"/>
      <c r="R25" s="28"/>
      <c r="S25" s="28"/>
      <c r="T25" s="28"/>
      <c r="U25" s="41">
        <f t="shared" si="0"/>
        <v>0</v>
      </c>
      <c r="V25" s="41">
        <f t="shared" si="1"/>
        <v>0</v>
      </c>
      <c r="W25" s="29"/>
    </row>
    <row r="26" spans="1:23" ht="15">
      <c r="A26" s="29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8"/>
      <c r="Q26" s="28"/>
      <c r="R26" s="28"/>
      <c r="S26" s="28"/>
      <c r="T26" s="28"/>
      <c r="U26" s="41">
        <f t="shared" si="0"/>
        <v>0</v>
      </c>
      <c r="V26" s="41">
        <f t="shared" si="1"/>
        <v>0</v>
      </c>
      <c r="W26" s="29"/>
    </row>
    <row r="27" spans="1:23" ht="15">
      <c r="A27" s="29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8"/>
      <c r="Q27" s="28"/>
      <c r="R27" s="28"/>
      <c r="S27" s="28"/>
      <c r="T27" s="28"/>
      <c r="U27" s="41">
        <f t="shared" si="0"/>
        <v>0</v>
      </c>
      <c r="V27" s="41">
        <f t="shared" si="1"/>
        <v>0</v>
      </c>
      <c r="W27" s="29"/>
    </row>
    <row r="28" spans="1:23" ht="15">
      <c r="A28" s="29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8"/>
      <c r="Q28" s="28"/>
      <c r="R28" s="28"/>
      <c r="S28" s="28"/>
      <c r="T28" s="28"/>
      <c r="U28" s="41">
        <f t="shared" si="0"/>
        <v>0</v>
      </c>
      <c r="V28" s="41">
        <f t="shared" si="1"/>
        <v>0</v>
      </c>
      <c r="W28" s="29"/>
    </row>
    <row r="29" spans="1:24" ht="15">
      <c r="A29" s="29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8"/>
      <c r="Q29" s="28"/>
      <c r="R29" s="28"/>
      <c r="S29" s="28"/>
      <c r="T29" s="28"/>
      <c r="U29" s="41">
        <f t="shared" si="0"/>
        <v>0</v>
      </c>
      <c r="V29" s="41">
        <f t="shared" si="1"/>
        <v>0</v>
      </c>
      <c r="W29" s="29"/>
      <c r="X29" s="29"/>
    </row>
    <row r="30" spans="1:23" ht="60">
      <c r="A30" s="5"/>
      <c r="B30" s="33" t="s">
        <v>75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</row>
    <row r="31" ht="15">
      <c r="B31" s="22"/>
    </row>
    <row r="32" spans="2:13" ht="18.7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2:5" ht="21">
      <c r="B33" s="60" t="s">
        <v>267</v>
      </c>
      <c r="C33" s="86"/>
      <c r="D33" s="86"/>
      <c r="E33" s="86"/>
    </row>
    <row r="34" spans="2:5" ht="21">
      <c r="B34" s="60" t="s">
        <v>72</v>
      </c>
      <c r="C34" s="86"/>
      <c r="D34" s="86"/>
      <c r="E34" s="86"/>
    </row>
  </sheetData>
  <sheetProtection/>
  <mergeCells count="27">
    <mergeCell ref="B32:M32"/>
    <mergeCell ref="B33:E33"/>
    <mergeCell ref="B34:E34"/>
    <mergeCell ref="S2:S3"/>
    <mergeCell ref="T2:T3"/>
    <mergeCell ref="U2:U3"/>
    <mergeCell ref="O2:O3"/>
    <mergeCell ref="V2:V3"/>
    <mergeCell ref="W2:W3"/>
    <mergeCell ref="P2:P3"/>
    <mergeCell ref="Q2:Q3"/>
    <mergeCell ref="R2:R3"/>
    <mergeCell ref="J2:J3"/>
    <mergeCell ref="K2:K3"/>
    <mergeCell ref="L2:L3"/>
    <mergeCell ref="M2:M3"/>
    <mergeCell ref="N2:N3"/>
    <mergeCell ref="A1:A4"/>
    <mergeCell ref="B1:B4"/>
    <mergeCell ref="C1:R1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="70" zoomScaleNormal="70" zoomScalePageLayoutView="0" workbookViewId="0" topLeftCell="A1">
      <selection activeCell="M19" sqref="M19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28125" style="0" customWidth="1"/>
    <col min="4" max="4" width="5.28125" style="0" customWidth="1"/>
    <col min="5" max="6" width="5.8515625" style="0" customWidth="1"/>
    <col min="7" max="7" width="7.00390625" style="0" customWidth="1"/>
    <col min="8" max="8" width="6.57421875" style="0" customWidth="1"/>
    <col min="9" max="9" width="7.421875" style="0" customWidth="1"/>
    <col min="10" max="10" width="15.8515625" style="0" customWidth="1"/>
    <col min="11" max="11" width="6.28125" style="0" customWidth="1"/>
    <col min="12" max="12" width="4.8515625" style="0" customWidth="1"/>
    <col min="13" max="13" width="5.00390625" style="0" customWidth="1"/>
    <col min="14" max="14" width="6.28125" style="0" customWidth="1"/>
    <col min="15" max="15" width="7.28125" style="0" customWidth="1"/>
    <col min="16" max="16" width="8.421875" style="0" customWidth="1"/>
    <col min="17" max="17" width="8.8515625" style="0" customWidth="1"/>
    <col min="18" max="18" width="13.28125" style="0" customWidth="1"/>
    <col min="19" max="19" width="12.57421875" style="0" customWidth="1"/>
  </cols>
  <sheetData>
    <row r="1" spans="1:20" ht="23.25" customHeight="1" thickBot="1">
      <c r="A1" s="61" t="s">
        <v>0</v>
      </c>
      <c r="B1" s="71" t="s">
        <v>1</v>
      </c>
      <c r="C1" s="65" t="s">
        <v>108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10"/>
      <c r="S1" s="10"/>
      <c r="T1" s="5"/>
    </row>
    <row r="2" spans="1:20" ht="15" customHeight="1" thickBot="1">
      <c r="A2" s="62"/>
      <c r="B2" s="72"/>
      <c r="C2" s="63" t="s">
        <v>23</v>
      </c>
      <c r="D2" s="63" t="s">
        <v>22</v>
      </c>
      <c r="E2" s="63"/>
      <c r="F2" s="63"/>
      <c r="G2" s="63" t="s">
        <v>9</v>
      </c>
      <c r="H2" s="63"/>
      <c r="I2" s="63"/>
      <c r="J2" s="67" t="s">
        <v>21</v>
      </c>
      <c r="K2" s="63" t="s">
        <v>14</v>
      </c>
      <c r="L2" s="63"/>
      <c r="M2" s="63"/>
      <c r="N2" s="63" t="s">
        <v>17</v>
      </c>
      <c r="O2" s="63"/>
      <c r="P2" s="68" t="s">
        <v>20</v>
      </c>
      <c r="Q2" s="68"/>
      <c r="R2" s="11"/>
      <c r="S2" s="11"/>
      <c r="T2" s="8"/>
    </row>
    <row r="3" spans="1:20" ht="76.5" customHeight="1" thickBot="1">
      <c r="A3" s="62"/>
      <c r="B3" s="72"/>
      <c r="C3" s="64"/>
      <c r="D3" s="64"/>
      <c r="E3" s="64"/>
      <c r="F3" s="64"/>
      <c r="G3" s="64"/>
      <c r="H3" s="64"/>
      <c r="I3" s="64"/>
      <c r="J3" s="67"/>
      <c r="K3" s="64"/>
      <c r="L3" s="64"/>
      <c r="M3" s="64"/>
      <c r="N3" s="64"/>
      <c r="O3" s="64"/>
      <c r="P3" s="69"/>
      <c r="Q3" s="69"/>
      <c r="R3" s="22" t="s">
        <v>26</v>
      </c>
      <c r="S3" s="22" t="s">
        <v>24</v>
      </c>
      <c r="T3" s="23" t="s">
        <v>25</v>
      </c>
    </row>
    <row r="4" spans="1:20" ht="15.75" thickBot="1">
      <c r="A4" s="62"/>
      <c r="B4" s="72"/>
      <c r="C4" s="12" t="s">
        <v>5</v>
      </c>
      <c r="D4" s="12" t="s">
        <v>2</v>
      </c>
      <c r="E4" s="12" t="s">
        <v>3</v>
      </c>
      <c r="F4" s="12" t="s">
        <v>4</v>
      </c>
      <c r="G4" s="12" t="s">
        <v>6</v>
      </c>
      <c r="H4" s="12" t="s">
        <v>7</v>
      </c>
      <c r="I4" s="12" t="s">
        <v>8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15</v>
      </c>
      <c r="O4" s="12" t="s">
        <v>16</v>
      </c>
      <c r="P4" s="12" t="s">
        <v>18</v>
      </c>
      <c r="Q4" s="12" t="s">
        <v>19</v>
      </c>
      <c r="R4" s="20">
        <v>50</v>
      </c>
      <c r="S4" s="25">
        <v>1</v>
      </c>
      <c r="T4" s="8"/>
    </row>
    <row r="5" spans="1:20" ht="15.75" thickBot="1">
      <c r="A5" s="9">
        <v>1</v>
      </c>
      <c r="B5" s="52" t="s">
        <v>182</v>
      </c>
      <c r="C5" s="14">
        <v>1</v>
      </c>
      <c r="D5" s="15">
        <v>0</v>
      </c>
      <c r="E5" s="15">
        <v>1</v>
      </c>
      <c r="F5" s="15">
        <v>2</v>
      </c>
      <c r="G5" s="15">
        <v>0</v>
      </c>
      <c r="H5" s="15">
        <v>2</v>
      </c>
      <c r="I5" s="15">
        <v>1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6">
        <v>0</v>
      </c>
      <c r="R5" s="21">
        <f>SUM(C5+D5+E5+F5+G5+H5+I5+J5+K5+L5+M5+N5+O5+P5+Q5)</f>
        <v>7</v>
      </c>
      <c r="S5" s="24">
        <f>R5*100/50</f>
        <v>14</v>
      </c>
      <c r="T5" s="8"/>
    </row>
    <row r="6" spans="1:20" ht="15.75" thickBot="1">
      <c r="A6" s="9">
        <v>2</v>
      </c>
      <c r="B6" s="53" t="s">
        <v>183</v>
      </c>
      <c r="C6" s="17">
        <v>1</v>
      </c>
      <c r="D6" s="18">
        <v>2</v>
      </c>
      <c r="E6" s="18">
        <v>1</v>
      </c>
      <c r="F6" s="18">
        <v>1</v>
      </c>
      <c r="G6" s="18">
        <v>2</v>
      </c>
      <c r="H6" s="18">
        <v>2</v>
      </c>
      <c r="I6" s="18">
        <v>1</v>
      </c>
      <c r="J6" s="18">
        <v>2</v>
      </c>
      <c r="K6" s="18">
        <v>1</v>
      </c>
      <c r="L6" s="18">
        <v>1</v>
      </c>
      <c r="M6" s="18">
        <v>0</v>
      </c>
      <c r="N6" s="18">
        <v>0</v>
      </c>
      <c r="O6" s="18">
        <v>0</v>
      </c>
      <c r="P6" s="18">
        <v>0</v>
      </c>
      <c r="Q6" s="19">
        <v>0</v>
      </c>
      <c r="R6" s="21">
        <f>SUM(C6+D6+E6+F6+G6+H6+I6+J6+K6+L6+M6+N6+O6+P6+Q6)</f>
        <v>14</v>
      </c>
      <c r="S6" s="24">
        <f>R6*100/50</f>
        <v>28</v>
      </c>
      <c r="T6" s="8"/>
    </row>
    <row r="7" spans="1:20" ht="15.75" thickBot="1">
      <c r="A7" s="9">
        <v>3</v>
      </c>
      <c r="B7" s="53" t="s">
        <v>184</v>
      </c>
      <c r="C7" s="17">
        <v>1</v>
      </c>
      <c r="D7" s="18">
        <v>2</v>
      </c>
      <c r="E7" s="18">
        <v>1</v>
      </c>
      <c r="F7" s="18">
        <v>1</v>
      </c>
      <c r="G7" s="18">
        <v>2</v>
      </c>
      <c r="H7" s="18">
        <v>2</v>
      </c>
      <c r="I7" s="18">
        <v>1</v>
      </c>
      <c r="J7" s="18">
        <v>2</v>
      </c>
      <c r="K7" s="18">
        <v>1</v>
      </c>
      <c r="L7" s="18">
        <v>2</v>
      </c>
      <c r="M7" s="18">
        <v>3</v>
      </c>
      <c r="N7" s="18">
        <v>0</v>
      </c>
      <c r="O7" s="18">
        <v>0</v>
      </c>
      <c r="P7" s="18">
        <v>0</v>
      </c>
      <c r="Q7" s="19">
        <v>0</v>
      </c>
      <c r="R7" s="21">
        <f aca="true" t="shared" si="0" ref="R7:R30">SUM(C7+D7+E7+F7+G7+H7+I7+J7+K7+L7+M7+N7+O7+P7+Q7)</f>
        <v>18</v>
      </c>
      <c r="S7" s="24">
        <f aca="true" t="shared" si="1" ref="S7:S30">R7*100/50</f>
        <v>36</v>
      </c>
      <c r="T7" s="8"/>
    </row>
    <row r="8" spans="1:20" ht="15.75" thickBot="1">
      <c r="A8" s="9">
        <v>4</v>
      </c>
      <c r="B8" s="53" t="s">
        <v>185</v>
      </c>
      <c r="C8" s="17">
        <v>1</v>
      </c>
      <c r="D8" s="18">
        <v>1</v>
      </c>
      <c r="E8" s="18">
        <v>1</v>
      </c>
      <c r="F8" s="18">
        <v>1</v>
      </c>
      <c r="G8" s="18">
        <v>3</v>
      </c>
      <c r="H8" s="18">
        <v>1</v>
      </c>
      <c r="I8" s="18">
        <v>1</v>
      </c>
      <c r="J8" s="18">
        <v>2</v>
      </c>
      <c r="K8" s="18">
        <v>1</v>
      </c>
      <c r="L8" s="18">
        <v>2</v>
      </c>
      <c r="M8" s="18">
        <v>3</v>
      </c>
      <c r="N8" s="18">
        <v>0</v>
      </c>
      <c r="O8" s="18">
        <v>0</v>
      </c>
      <c r="P8" s="18">
        <v>0</v>
      </c>
      <c r="Q8" s="19">
        <v>0</v>
      </c>
      <c r="R8" s="21">
        <f t="shared" si="0"/>
        <v>17</v>
      </c>
      <c r="S8" s="24">
        <f t="shared" si="1"/>
        <v>34</v>
      </c>
      <c r="T8" s="8"/>
    </row>
    <row r="9" spans="1:20" ht="15.75" thickBot="1">
      <c r="A9" s="9">
        <v>5</v>
      </c>
      <c r="B9" s="53" t="s">
        <v>186</v>
      </c>
      <c r="C9" s="17">
        <v>1</v>
      </c>
      <c r="D9" s="18">
        <v>2</v>
      </c>
      <c r="E9" s="18">
        <v>1</v>
      </c>
      <c r="F9" s="18">
        <v>1</v>
      </c>
      <c r="G9" s="18">
        <v>4</v>
      </c>
      <c r="H9" s="18">
        <v>1</v>
      </c>
      <c r="I9" s="18">
        <v>1</v>
      </c>
      <c r="J9" s="18">
        <v>2</v>
      </c>
      <c r="K9" s="18">
        <v>1</v>
      </c>
      <c r="L9" s="18">
        <v>2</v>
      </c>
      <c r="M9" s="18">
        <v>0</v>
      </c>
      <c r="N9" s="18">
        <v>1</v>
      </c>
      <c r="O9" s="18">
        <v>0</v>
      </c>
      <c r="P9" s="18">
        <v>0</v>
      </c>
      <c r="Q9" s="19">
        <v>0</v>
      </c>
      <c r="R9" s="21">
        <f t="shared" si="0"/>
        <v>17</v>
      </c>
      <c r="S9" s="24">
        <f t="shared" si="1"/>
        <v>34</v>
      </c>
      <c r="T9" s="8"/>
    </row>
    <row r="10" spans="1:20" ht="15.75" thickBot="1">
      <c r="A10" s="9">
        <v>6</v>
      </c>
      <c r="B10" s="53" t="s">
        <v>187</v>
      </c>
      <c r="C10" s="17">
        <v>1</v>
      </c>
      <c r="D10" s="18">
        <v>1</v>
      </c>
      <c r="E10" s="18">
        <v>1</v>
      </c>
      <c r="F10" s="18">
        <v>1</v>
      </c>
      <c r="G10" s="18">
        <v>2</v>
      </c>
      <c r="H10" s="18">
        <v>1</v>
      </c>
      <c r="I10" s="18">
        <v>1</v>
      </c>
      <c r="J10" s="18">
        <v>0</v>
      </c>
      <c r="K10" s="18">
        <v>0</v>
      </c>
      <c r="L10" s="18">
        <v>1</v>
      </c>
      <c r="M10" s="18">
        <v>1</v>
      </c>
      <c r="N10" s="18">
        <v>0</v>
      </c>
      <c r="O10" s="18">
        <v>0</v>
      </c>
      <c r="P10" s="18">
        <v>0</v>
      </c>
      <c r="Q10" s="19">
        <v>3</v>
      </c>
      <c r="R10" s="21">
        <f t="shared" si="0"/>
        <v>13</v>
      </c>
      <c r="S10" s="24">
        <f t="shared" si="1"/>
        <v>26</v>
      </c>
      <c r="T10" s="8"/>
    </row>
    <row r="11" spans="1:20" ht="15.75" thickBot="1">
      <c r="A11" s="9">
        <v>7</v>
      </c>
      <c r="B11" s="53" t="s">
        <v>188</v>
      </c>
      <c r="C11" s="17">
        <v>1</v>
      </c>
      <c r="D11" s="18">
        <v>1</v>
      </c>
      <c r="E11" s="18">
        <v>1</v>
      </c>
      <c r="F11" s="18">
        <v>1</v>
      </c>
      <c r="G11" s="18">
        <v>2</v>
      </c>
      <c r="H11" s="18">
        <v>1</v>
      </c>
      <c r="I11" s="18">
        <v>1</v>
      </c>
      <c r="J11" s="18">
        <v>1</v>
      </c>
      <c r="K11" s="18">
        <v>0</v>
      </c>
      <c r="L11" s="18">
        <v>0</v>
      </c>
      <c r="M11" s="18">
        <v>1</v>
      </c>
      <c r="N11" s="18">
        <v>0</v>
      </c>
      <c r="O11" s="18">
        <v>1</v>
      </c>
      <c r="P11" s="18">
        <v>0</v>
      </c>
      <c r="Q11" s="19">
        <v>0</v>
      </c>
      <c r="R11" s="21">
        <f t="shared" si="0"/>
        <v>11</v>
      </c>
      <c r="S11" s="24">
        <f t="shared" si="1"/>
        <v>22</v>
      </c>
      <c r="T11" s="8"/>
    </row>
    <row r="12" spans="1:20" ht="15.75" thickBot="1">
      <c r="A12" s="9">
        <v>8</v>
      </c>
      <c r="B12" s="53" t="s">
        <v>189</v>
      </c>
      <c r="C12" s="17">
        <v>1</v>
      </c>
      <c r="D12" s="18">
        <v>2</v>
      </c>
      <c r="E12" s="18">
        <v>1</v>
      </c>
      <c r="F12" s="18">
        <v>1</v>
      </c>
      <c r="G12" s="18">
        <v>3</v>
      </c>
      <c r="H12" s="18">
        <v>2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9">
        <v>0</v>
      </c>
      <c r="R12" s="21">
        <v>10</v>
      </c>
      <c r="S12" s="24">
        <f t="shared" si="1"/>
        <v>20</v>
      </c>
      <c r="T12" s="8"/>
    </row>
    <row r="13" spans="1:20" ht="15.75" thickBot="1">
      <c r="A13" s="9">
        <v>9</v>
      </c>
      <c r="B13" s="53" t="s">
        <v>190</v>
      </c>
      <c r="C13" s="17">
        <v>1</v>
      </c>
      <c r="D13" s="18">
        <v>0</v>
      </c>
      <c r="E13" s="18">
        <v>0</v>
      </c>
      <c r="F13" s="18">
        <v>1</v>
      </c>
      <c r="G13" s="18">
        <v>1</v>
      </c>
      <c r="H13" s="18">
        <v>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9">
        <v>0</v>
      </c>
      <c r="R13" s="21">
        <f t="shared" si="0"/>
        <v>4</v>
      </c>
      <c r="S13" s="24">
        <f t="shared" si="1"/>
        <v>8</v>
      </c>
      <c r="T13" s="8"/>
    </row>
    <row r="14" spans="1:20" ht="15.75" thickBot="1">
      <c r="A14" s="9">
        <v>10</v>
      </c>
      <c r="B14" s="53" t="s">
        <v>191</v>
      </c>
      <c r="C14" s="17">
        <v>1</v>
      </c>
      <c r="D14" s="18">
        <v>0</v>
      </c>
      <c r="E14" s="18">
        <v>0</v>
      </c>
      <c r="F14" s="18">
        <v>0</v>
      </c>
      <c r="G14" s="18">
        <v>1</v>
      </c>
      <c r="H14" s="18">
        <v>1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9">
        <v>0</v>
      </c>
      <c r="R14" s="21">
        <f t="shared" si="0"/>
        <v>4</v>
      </c>
      <c r="S14" s="24">
        <f t="shared" si="1"/>
        <v>8</v>
      </c>
      <c r="T14" s="8"/>
    </row>
    <row r="15" spans="1:20" ht="15.75" thickBot="1">
      <c r="A15" s="9">
        <v>11</v>
      </c>
      <c r="B15" s="53" t="s">
        <v>192</v>
      </c>
      <c r="C15" s="17">
        <v>1</v>
      </c>
      <c r="D15" s="18">
        <v>2</v>
      </c>
      <c r="E15" s="18">
        <v>1</v>
      </c>
      <c r="F15" s="18">
        <v>1</v>
      </c>
      <c r="G15" s="18">
        <v>2</v>
      </c>
      <c r="H15" s="18">
        <v>2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9">
        <v>0</v>
      </c>
      <c r="R15" s="21">
        <f t="shared" si="0"/>
        <v>10</v>
      </c>
      <c r="S15" s="24">
        <f t="shared" si="1"/>
        <v>20</v>
      </c>
      <c r="T15" s="8"/>
    </row>
    <row r="16" spans="1:20" ht="15.75" thickBot="1">
      <c r="A16" s="9">
        <v>12</v>
      </c>
      <c r="B16" s="53" t="s">
        <v>193</v>
      </c>
      <c r="C16" s="17">
        <v>1</v>
      </c>
      <c r="D16" s="18">
        <v>2</v>
      </c>
      <c r="E16" s="18">
        <v>1</v>
      </c>
      <c r="F16" s="18">
        <v>1</v>
      </c>
      <c r="G16" s="18">
        <v>2</v>
      </c>
      <c r="H16" s="18">
        <v>1</v>
      </c>
      <c r="I16" s="18">
        <v>1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9">
        <v>0</v>
      </c>
      <c r="R16" s="21">
        <f t="shared" si="0"/>
        <v>9</v>
      </c>
      <c r="S16" s="24">
        <f t="shared" si="1"/>
        <v>18</v>
      </c>
      <c r="T16" s="8"/>
    </row>
    <row r="17" spans="1:20" ht="15.75" thickBot="1">
      <c r="A17" s="9">
        <v>13</v>
      </c>
      <c r="B17" s="53" t="s">
        <v>194</v>
      </c>
      <c r="C17" s="17">
        <v>1</v>
      </c>
      <c r="D17" s="18">
        <v>2</v>
      </c>
      <c r="E17" s="18">
        <v>1</v>
      </c>
      <c r="F17" s="18">
        <v>1</v>
      </c>
      <c r="G17" s="18">
        <v>1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9">
        <v>0</v>
      </c>
      <c r="R17" s="21">
        <f t="shared" si="0"/>
        <v>6</v>
      </c>
      <c r="S17" s="24">
        <f t="shared" si="1"/>
        <v>12</v>
      </c>
      <c r="T17" s="8"/>
    </row>
    <row r="18" spans="1:20" ht="15.75" thickBot="1">
      <c r="A18" s="9"/>
      <c r="B18" s="1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21">
        <f t="shared" si="0"/>
        <v>0</v>
      </c>
      <c r="S18" s="24">
        <f t="shared" si="1"/>
        <v>0</v>
      </c>
      <c r="T18" s="8"/>
    </row>
    <row r="19" spans="1:20" ht="15.75" thickBot="1">
      <c r="A19" s="9"/>
      <c r="B19" s="1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  <c r="R19" s="21"/>
      <c r="S19" s="24">
        <f t="shared" si="1"/>
        <v>0</v>
      </c>
      <c r="T19" s="8"/>
    </row>
    <row r="20" spans="1:20" ht="15.75" thickBot="1">
      <c r="A20" s="9"/>
      <c r="B20" s="1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  <c r="R20" s="21">
        <f t="shared" si="0"/>
        <v>0</v>
      </c>
      <c r="S20" s="24">
        <f t="shared" si="1"/>
        <v>0</v>
      </c>
      <c r="T20" s="8"/>
    </row>
    <row r="21" spans="1:20" ht="15.75" thickBot="1">
      <c r="A21" s="9"/>
      <c r="B21" s="1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  <c r="R21" s="21">
        <f t="shared" si="0"/>
        <v>0</v>
      </c>
      <c r="S21" s="24">
        <f t="shared" si="1"/>
        <v>0</v>
      </c>
      <c r="T21" s="8"/>
    </row>
    <row r="22" spans="1:20" ht="15.75" thickBot="1">
      <c r="A22" s="9"/>
      <c r="B22" s="1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  <c r="R22" s="21">
        <f t="shared" si="0"/>
        <v>0</v>
      </c>
      <c r="S22" s="24">
        <f t="shared" si="1"/>
        <v>0</v>
      </c>
      <c r="T22" s="8"/>
    </row>
    <row r="23" spans="1:20" ht="15.75" thickBot="1">
      <c r="A23" s="9"/>
      <c r="B23" s="1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  <c r="R23" s="21">
        <f t="shared" si="0"/>
        <v>0</v>
      </c>
      <c r="S23" s="24">
        <f t="shared" si="1"/>
        <v>0</v>
      </c>
      <c r="T23" s="8"/>
    </row>
    <row r="24" spans="1:20" ht="15.75" thickBot="1">
      <c r="A24" s="9"/>
      <c r="B24" s="1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  <c r="R24" s="21">
        <f t="shared" si="0"/>
        <v>0</v>
      </c>
      <c r="S24" s="24">
        <f t="shared" si="1"/>
        <v>0</v>
      </c>
      <c r="T24" s="8"/>
    </row>
    <row r="25" spans="1:20" ht="15.75" thickBot="1">
      <c r="A25" s="9"/>
      <c r="B25" s="1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  <c r="R25" s="21">
        <f t="shared" si="0"/>
        <v>0</v>
      </c>
      <c r="S25" s="24">
        <f t="shared" si="1"/>
        <v>0</v>
      </c>
      <c r="T25" s="8"/>
    </row>
    <row r="26" spans="1:20" ht="15.75" thickBot="1">
      <c r="A26" s="9"/>
      <c r="B26" s="1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  <c r="R26" s="21">
        <f t="shared" si="0"/>
        <v>0</v>
      </c>
      <c r="S26" s="24">
        <f t="shared" si="1"/>
        <v>0</v>
      </c>
      <c r="T26" s="8"/>
    </row>
    <row r="27" spans="1:20" ht="15.75" thickBot="1">
      <c r="A27" s="9"/>
      <c r="B27" s="1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  <c r="R27" s="21">
        <f t="shared" si="0"/>
        <v>0</v>
      </c>
      <c r="S27" s="24">
        <f t="shared" si="1"/>
        <v>0</v>
      </c>
      <c r="T27" s="8"/>
    </row>
    <row r="28" spans="1:20" ht="15.75" thickBot="1">
      <c r="A28" s="9"/>
      <c r="B28" s="1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21">
        <f t="shared" si="0"/>
        <v>0</v>
      </c>
      <c r="S28" s="24">
        <f t="shared" si="1"/>
        <v>0</v>
      </c>
      <c r="T28" s="8"/>
    </row>
    <row r="29" spans="1:20" ht="15.75" thickBot="1">
      <c r="A29" s="9"/>
      <c r="B29" s="1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21">
        <f t="shared" si="0"/>
        <v>0</v>
      </c>
      <c r="S29" s="24">
        <f t="shared" si="1"/>
        <v>0</v>
      </c>
      <c r="T29" s="8"/>
    </row>
    <row r="30" spans="1:20" ht="15">
      <c r="A30" s="3"/>
      <c r="B30" s="13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  <c r="R30" s="21">
        <f t="shared" si="0"/>
        <v>0</v>
      </c>
      <c r="S30" s="24">
        <f t="shared" si="1"/>
        <v>0</v>
      </c>
      <c r="T30" s="2"/>
    </row>
    <row r="31" ht="60">
      <c r="B31" s="22" t="s">
        <v>180</v>
      </c>
    </row>
    <row r="32" ht="15">
      <c r="B32" s="22"/>
    </row>
    <row r="33" spans="2:17" ht="18.75">
      <c r="B33" s="70" t="s">
        <v>77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2:10" ht="21">
      <c r="B34" s="60" t="s">
        <v>76</v>
      </c>
      <c r="C34" s="60"/>
      <c r="D34" s="60"/>
      <c r="E34" s="60"/>
      <c r="F34" s="60"/>
      <c r="G34" s="60"/>
      <c r="H34" s="60"/>
      <c r="I34" s="60"/>
      <c r="J34">
        <v>50</v>
      </c>
    </row>
    <row r="35" spans="2:10" ht="21">
      <c r="B35" s="60" t="s">
        <v>72</v>
      </c>
      <c r="C35" s="60"/>
      <c r="D35" s="60"/>
      <c r="E35" s="60"/>
      <c r="F35" s="60"/>
      <c r="G35" s="60"/>
      <c r="H35" s="60"/>
      <c r="I35" s="60"/>
      <c r="J35">
        <v>13</v>
      </c>
    </row>
  </sheetData>
  <sheetProtection/>
  <mergeCells count="13">
    <mergeCell ref="B33:Q33"/>
    <mergeCell ref="D2:F3"/>
    <mergeCell ref="B1:B4"/>
    <mergeCell ref="B35:I35"/>
    <mergeCell ref="B34:I34"/>
    <mergeCell ref="A1:A4"/>
    <mergeCell ref="G2:I3"/>
    <mergeCell ref="K2:M3"/>
    <mergeCell ref="N2:O3"/>
    <mergeCell ref="C1:Q1"/>
    <mergeCell ref="C2:C3"/>
    <mergeCell ref="J2:J3"/>
    <mergeCell ref="P2:Q3"/>
  </mergeCells>
  <conditionalFormatting sqref="C2:O3 P2">
    <cfRule type="cellIs" priority="1" dxfId="20" operator="between">
      <formula>3</formula>
      <formula>15</formula>
    </cfRule>
    <cfRule type="duplicateValues" priority="2" dxfId="20">
      <formula>AND(COUNTIF($C$2:$O$3,C2)+COUNTIF($P$2:$P$2,C2)&gt;1,NOT(ISBLANK(C2)))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zoomScale="75" zoomScaleNormal="75" zoomScalePageLayoutView="0" workbookViewId="0" topLeftCell="K1">
      <selection activeCell="R16" sqref="R16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8515625" style="0" customWidth="1"/>
    <col min="4" max="4" width="12.8515625" style="0" customWidth="1"/>
    <col min="5" max="5" width="13.57421875" style="0" customWidth="1"/>
    <col min="6" max="6" width="11.7109375" style="0" customWidth="1"/>
    <col min="7" max="7" width="13.00390625" style="0" customWidth="1"/>
    <col min="8" max="8" width="14.00390625" style="0" customWidth="1"/>
    <col min="9" max="9" width="14.140625" style="0" customWidth="1"/>
    <col min="10" max="10" width="12.8515625" style="0" customWidth="1"/>
    <col min="11" max="11" width="8.421875" style="0" customWidth="1"/>
    <col min="12" max="12" width="13.28125" style="0" customWidth="1"/>
    <col min="13" max="13" width="8.421875" style="0" customWidth="1"/>
    <col min="14" max="14" width="11.8515625" style="0" customWidth="1"/>
    <col min="15" max="15" width="12.7109375" style="0" customWidth="1"/>
    <col min="16" max="16" width="19.00390625" style="0" customWidth="1"/>
    <col min="17" max="17" width="16.7109375" style="0" customWidth="1"/>
    <col min="18" max="18" width="13.28125" style="0" customWidth="1"/>
    <col min="19" max="19" width="23.57421875" style="0" customWidth="1"/>
    <col min="20" max="20" width="18.00390625" style="0" customWidth="1"/>
    <col min="21" max="21" width="21.7109375" style="0" customWidth="1"/>
    <col min="22" max="23" width="20.421875" style="0" customWidth="1"/>
    <col min="24" max="24" width="12.57421875" style="0" customWidth="1"/>
  </cols>
  <sheetData>
    <row r="1" spans="1:25" ht="23.25" customHeight="1">
      <c r="A1" s="76" t="s">
        <v>0</v>
      </c>
      <c r="B1" s="77" t="s">
        <v>1</v>
      </c>
      <c r="C1" s="73" t="s">
        <v>108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5"/>
      <c r="W1" s="4"/>
      <c r="X1" s="4"/>
      <c r="Y1" s="4"/>
    </row>
    <row r="2" spans="1:25" ht="15" customHeight="1">
      <c r="A2" s="76"/>
      <c r="B2" s="77"/>
      <c r="C2" s="78" t="s">
        <v>27</v>
      </c>
      <c r="D2" s="78" t="s">
        <v>29</v>
      </c>
      <c r="E2" s="78" t="s">
        <v>31</v>
      </c>
      <c r="F2" s="78" t="s">
        <v>33</v>
      </c>
      <c r="G2" s="78" t="s">
        <v>35</v>
      </c>
      <c r="H2" s="78" t="s">
        <v>37</v>
      </c>
      <c r="I2" s="78" t="s">
        <v>39</v>
      </c>
      <c r="J2" s="81" t="s">
        <v>41</v>
      </c>
      <c r="K2" s="82" t="s">
        <v>43</v>
      </c>
      <c r="L2" s="82" t="s">
        <v>45</v>
      </c>
      <c r="M2" s="82" t="s">
        <v>47</v>
      </c>
      <c r="N2" s="82" t="s">
        <v>49</v>
      </c>
      <c r="O2" s="82" t="s">
        <v>51</v>
      </c>
      <c r="P2" s="76" t="s">
        <v>57</v>
      </c>
      <c r="Q2" s="76" t="s">
        <v>59</v>
      </c>
      <c r="R2" s="81" t="s">
        <v>61</v>
      </c>
      <c r="S2" s="81" t="s">
        <v>63</v>
      </c>
      <c r="T2" s="76" t="s">
        <v>65</v>
      </c>
      <c r="U2" s="76" t="s">
        <v>67</v>
      </c>
      <c r="V2" s="30"/>
      <c r="W2" s="30"/>
      <c r="X2" s="4"/>
      <c r="Y2" s="4"/>
    </row>
    <row r="3" spans="1:25" ht="76.5" customHeight="1" thickBot="1">
      <c r="A3" s="76"/>
      <c r="B3" s="77"/>
      <c r="C3" s="78"/>
      <c r="D3" s="78"/>
      <c r="E3" s="78"/>
      <c r="F3" s="78"/>
      <c r="G3" s="78"/>
      <c r="H3" s="78"/>
      <c r="I3" s="78"/>
      <c r="J3" s="81"/>
      <c r="K3" s="83"/>
      <c r="L3" s="83"/>
      <c r="M3" s="83"/>
      <c r="N3" s="83"/>
      <c r="O3" s="83"/>
      <c r="P3" s="76"/>
      <c r="Q3" s="76"/>
      <c r="R3" s="81"/>
      <c r="S3" s="81"/>
      <c r="T3" s="76"/>
      <c r="U3" s="76"/>
      <c r="V3" s="31"/>
      <c r="W3" s="34" t="s">
        <v>70</v>
      </c>
      <c r="X3" s="35" t="s">
        <v>24</v>
      </c>
      <c r="Y3" s="36" t="s">
        <v>73</v>
      </c>
    </row>
    <row r="4" spans="1:25" ht="15">
      <c r="A4" s="76"/>
      <c r="B4" s="77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32" t="s">
        <v>50</v>
      </c>
      <c r="O4" s="32" t="s">
        <v>52</v>
      </c>
      <c r="P4" s="84" t="s">
        <v>58</v>
      </c>
      <c r="Q4" s="84" t="s">
        <v>60</v>
      </c>
      <c r="R4" s="84" t="s">
        <v>62</v>
      </c>
      <c r="S4" s="84" t="s">
        <v>64</v>
      </c>
      <c r="T4" s="84" t="s">
        <v>66</v>
      </c>
      <c r="U4" s="84" t="s">
        <v>68</v>
      </c>
      <c r="V4" s="84" t="s">
        <v>69</v>
      </c>
      <c r="W4" s="38"/>
      <c r="X4" s="39"/>
      <c r="Y4" s="4"/>
    </row>
    <row r="5" spans="1:25" ht="33.75" customHeight="1">
      <c r="A5" s="4"/>
      <c r="B5" s="27"/>
      <c r="C5" s="79" t="s">
        <v>53</v>
      </c>
      <c r="D5" s="79"/>
      <c r="E5" s="79"/>
      <c r="F5" s="79"/>
      <c r="G5" s="80" t="s">
        <v>54</v>
      </c>
      <c r="H5" s="80"/>
      <c r="I5" s="80"/>
      <c r="J5" s="80"/>
      <c r="K5" s="80" t="s">
        <v>55</v>
      </c>
      <c r="L5" s="80"/>
      <c r="M5" s="80"/>
      <c r="N5" s="80" t="s">
        <v>56</v>
      </c>
      <c r="O5" s="80"/>
      <c r="P5" s="85"/>
      <c r="Q5" s="85"/>
      <c r="R5" s="85"/>
      <c r="S5" s="85"/>
      <c r="T5" s="85"/>
      <c r="U5" s="85"/>
      <c r="V5" s="85"/>
      <c r="W5" s="40"/>
      <c r="X5" s="41"/>
      <c r="Y5" s="4"/>
    </row>
    <row r="6" spans="1:25" ht="15">
      <c r="A6" s="4"/>
      <c r="B6" s="57" t="s">
        <v>241</v>
      </c>
      <c r="C6" s="18">
        <v>0</v>
      </c>
      <c r="D6" s="18">
        <v>1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1</v>
      </c>
      <c r="K6" s="18">
        <v>0</v>
      </c>
      <c r="L6" s="18">
        <v>1</v>
      </c>
      <c r="M6" s="18">
        <v>0</v>
      </c>
      <c r="N6" s="18">
        <v>0</v>
      </c>
      <c r="O6" s="18">
        <v>0</v>
      </c>
      <c r="P6" s="28">
        <v>1</v>
      </c>
      <c r="Q6" s="28">
        <v>1</v>
      </c>
      <c r="R6" s="28">
        <v>1</v>
      </c>
      <c r="S6" s="28">
        <v>1</v>
      </c>
      <c r="T6" s="28">
        <v>1</v>
      </c>
      <c r="U6" s="28"/>
      <c r="V6" s="26"/>
      <c r="W6" s="41">
        <f>C6+D6+E6+F6+G6+H6+I6+J6+K6+L6+M6+N6+O6+P6+Q6+R6+S6+T6+U6+V6</f>
        <v>8</v>
      </c>
      <c r="X6" s="41"/>
      <c r="Y6" s="4"/>
    </row>
    <row r="7" spans="1:25" ht="15">
      <c r="A7" s="4"/>
      <c r="B7" s="57" t="s">
        <v>242</v>
      </c>
      <c r="C7" s="18">
        <v>1</v>
      </c>
      <c r="D7" s="18">
        <v>1</v>
      </c>
      <c r="E7" s="18">
        <v>0</v>
      </c>
      <c r="F7" s="18">
        <v>0</v>
      </c>
      <c r="G7" s="18">
        <v>0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0</v>
      </c>
      <c r="N7" s="18">
        <v>0</v>
      </c>
      <c r="O7" s="18">
        <v>1</v>
      </c>
      <c r="P7" s="28">
        <v>1</v>
      </c>
      <c r="Q7" s="28">
        <v>1</v>
      </c>
      <c r="R7" s="28">
        <v>1</v>
      </c>
      <c r="S7" s="28">
        <v>1</v>
      </c>
      <c r="T7" s="28">
        <v>1</v>
      </c>
      <c r="U7" s="28"/>
      <c r="V7" s="26"/>
      <c r="W7" s="41">
        <f aca="true" t="shared" si="0" ref="W7:W30">C7+D7+E7+F7+G7+H7+I7+J7+K7+L7+M7+N7+O7+P7+Q7+R7+S7+T7+U7+V7</f>
        <v>13</v>
      </c>
      <c r="X7" s="41"/>
      <c r="Y7" s="4"/>
    </row>
    <row r="8" spans="1:25" ht="15">
      <c r="A8" s="4"/>
      <c r="B8" s="57" t="s">
        <v>243</v>
      </c>
      <c r="C8" s="18">
        <v>0</v>
      </c>
      <c r="D8" s="18">
        <v>0</v>
      </c>
      <c r="E8" s="18">
        <v>0</v>
      </c>
      <c r="F8" s="18">
        <v>0</v>
      </c>
      <c r="G8" s="18">
        <v>1</v>
      </c>
      <c r="H8" s="18">
        <v>0</v>
      </c>
      <c r="I8" s="18">
        <v>1</v>
      </c>
      <c r="J8" s="18">
        <v>0</v>
      </c>
      <c r="K8" s="18">
        <v>1</v>
      </c>
      <c r="L8" s="18">
        <v>0</v>
      </c>
      <c r="M8" s="18">
        <v>0</v>
      </c>
      <c r="N8" s="18">
        <v>0</v>
      </c>
      <c r="O8" s="18">
        <v>1</v>
      </c>
      <c r="P8" s="28">
        <v>1</v>
      </c>
      <c r="Q8" s="28">
        <v>0</v>
      </c>
      <c r="R8" s="28">
        <v>1</v>
      </c>
      <c r="S8" s="28">
        <v>1</v>
      </c>
      <c r="T8" s="28">
        <v>1</v>
      </c>
      <c r="U8" s="28"/>
      <c r="V8" s="26"/>
      <c r="W8" s="41">
        <f t="shared" si="0"/>
        <v>8</v>
      </c>
      <c r="X8" s="41"/>
      <c r="Y8" s="4"/>
    </row>
    <row r="9" spans="1:25" ht="15">
      <c r="A9" s="4"/>
      <c r="B9" s="57" t="s">
        <v>244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1</v>
      </c>
      <c r="I9" s="18">
        <v>0</v>
      </c>
      <c r="J9" s="18">
        <v>1</v>
      </c>
      <c r="K9" s="18">
        <v>1</v>
      </c>
      <c r="L9" s="18">
        <v>1</v>
      </c>
      <c r="M9" s="18">
        <v>1</v>
      </c>
      <c r="N9" s="18">
        <v>0</v>
      </c>
      <c r="O9" s="1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/>
      <c r="V9" s="26"/>
      <c r="W9" s="41">
        <f t="shared" si="0"/>
        <v>5</v>
      </c>
      <c r="X9" s="41"/>
      <c r="Y9" s="4"/>
    </row>
    <row r="10" spans="1:25" ht="15">
      <c r="A10" s="4"/>
      <c r="B10" s="57" t="s">
        <v>245</v>
      </c>
      <c r="C10" s="18">
        <v>0</v>
      </c>
      <c r="D10" s="18">
        <v>0</v>
      </c>
      <c r="E10" s="18">
        <v>0</v>
      </c>
      <c r="F10" s="18">
        <v>1</v>
      </c>
      <c r="G10" s="18">
        <v>0</v>
      </c>
      <c r="H10" s="18">
        <v>0</v>
      </c>
      <c r="I10" s="18">
        <v>0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18">
        <v>1</v>
      </c>
      <c r="P10" s="28">
        <v>0</v>
      </c>
      <c r="Q10" s="28">
        <v>0</v>
      </c>
      <c r="R10" s="28">
        <v>0</v>
      </c>
      <c r="S10" s="28">
        <v>1</v>
      </c>
      <c r="T10" s="28">
        <v>1</v>
      </c>
      <c r="U10" s="28"/>
      <c r="V10" s="26"/>
      <c r="W10" s="41">
        <f t="shared" si="0"/>
        <v>9</v>
      </c>
      <c r="X10" s="41"/>
      <c r="Y10" s="4"/>
    </row>
    <row r="11" spans="1:25" ht="15">
      <c r="A11" s="4"/>
      <c r="B11" s="57" t="s">
        <v>246</v>
      </c>
      <c r="C11" s="18">
        <v>1</v>
      </c>
      <c r="D11" s="18">
        <v>1</v>
      </c>
      <c r="E11" s="18">
        <v>1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1</v>
      </c>
      <c r="L11" s="18">
        <v>1</v>
      </c>
      <c r="M11" s="18">
        <v>1</v>
      </c>
      <c r="N11" s="18">
        <v>1</v>
      </c>
      <c r="O11" s="18">
        <v>1</v>
      </c>
      <c r="P11" s="28">
        <v>1</v>
      </c>
      <c r="Q11" s="28">
        <v>1</v>
      </c>
      <c r="R11" s="28">
        <v>1</v>
      </c>
      <c r="S11" s="28">
        <v>1</v>
      </c>
      <c r="T11" s="28">
        <v>1</v>
      </c>
      <c r="U11" s="28"/>
      <c r="V11" s="26"/>
      <c r="W11" s="41">
        <f t="shared" si="0"/>
        <v>13</v>
      </c>
      <c r="X11" s="41"/>
      <c r="Y11" s="4"/>
    </row>
    <row r="12" spans="1:25" ht="15">
      <c r="A12" s="4"/>
      <c r="B12" s="57" t="s">
        <v>247</v>
      </c>
      <c r="C12" s="18">
        <v>1</v>
      </c>
      <c r="D12" s="18">
        <v>1</v>
      </c>
      <c r="E12" s="18">
        <v>1</v>
      </c>
      <c r="F12" s="18">
        <v>1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1</v>
      </c>
      <c r="O12" s="18">
        <v>1</v>
      </c>
      <c r="P12" s="28">
        <v>1</v>
      </c>
      <c r="Q12" s="28">
        <v>1</v>
      </c>
      <c r="R12" s="28">
        <v>1</v>
      </c>
      <c r="S12" s="28">
        <v>0</v>
      </c>
      <c r="T12" s="28">
        <v>0</v>
      </c>
      <c r="U12" s="28"/>
      <c r="V12" s="26"/>
      <c r="W12" s="41">
        <f t="shared" si="0"/>
        <v>9</v>
      </c>
      <c r="X12" s="41"/>
      <c r="Y12" s="4"/>
    </row>
    <row r="13" spans="1:25" ht="15">
      <c r="A13" s="4"/>
      <c r="B13" s="57" t="s">
        <v>248</v>
      </c>
      <c r="C13" s="18">
        <v>1</v>
      </c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1</v>
      </c>
      <c r="N13" s="18">
        <v>1</v>
      </c>
      <c r="O13" s="18">
        <v>1</v>
      </c>
      <c r="P13" s="28">
        <v>1</v>
      </c>
      <c r="Q13" s="28">
        <v>1</v>
      </c>
      <c r="R13" s="28">
        <v>1</v>
      </c>
      <c r="S13" s="28">
        <v>1</v>
      </c>
      <c r="T13" s="28">
        <v>1</v>
      </c>
      <c r="U13" s="28"/>
      <c r="V13" s="26"/>
      <c r="W13" s="41">
        <f t="shared" si="0"/>
        <v>18</v>
      </c>
      <c r="X13" s="41"/>
      <c r="Y13" s="4"/>
    </row>
    <row r="14" spans="1:25" ht="15">
      <c r="A14" s="4"/>
      <c r="B14" s="57" t="s">
        <v>249</v>
      </c>
      <c r="C14" s="18">
        <v>1</v>
      </c>
      <c r="D14" s="18">
        <v>1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>
        <v>0</v>
      </c>
      <c r="K14" s="18">
        <v>0</v>
      </c>
      <c r="L14" s="18">
        <v>0</v>
      </c>
      <c r="M14" s="18">
        <v>1</v>
      </c>
      <c r="N14" s="18">
        <v>1</v>
      </c>
      <c r="O14" s="18">
        <v>0</v>
      </c>
      <c r="P14" s="28">
        <v>0</v>
      </c>
      <c r="Q14" s="28">
        <v>0</v>
      </c>
      <c r="R14" s="28">
        <v>0</v>
      </c>
      <c r="S14" s="28">
        <v>1</v>
      </c>
      <c r="T14" s="28">
        <v>1</v>
      </c>
      <c r="U14" s="28"/>
      <c r="V14" s="26"/>
      <c r="W14" s="41">
        <f t="shared" si="0"/>
        <v>11</v>
      </c>
      <c r="X14" s="41"/>
      <c r="Y14" s="4"/>
    </row>
    <row r="15" spans="1:25" ht="15">
      <c r="A15" s="4"/>
      <c r="B15" s="57" t="s">
        <v>250</v>
      </c>
      <c r="C15" s="18">
        <v>1</v>
      </c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18">
        <v>1</v>
      </c>
      <c r="K15" s="18">
        <v>1</v>
      </c>
      <c r="L15" s="18">
        <v>1</v>
      </c>
      <c r="M15" s="18">
        <v>1</v>
      </c>
      <c r="N15" s="18">
        <v>1</v>
      </c>
      <c r="O15" s="18">
        <v>1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/>
      <c r="V15" s="26"/>
      <c r="W15" s="41">
        <f t="shared" si="0"/>
        <v>13</v>
      </c>
      <c r="X15" s="41"/>
      <c r="Y15" s="4"/>
    </row>
    <row r="16" spans="1:25" ht="15">
      <c r="A16" s="4"/>
      <c r="B16" s="57" t="s">
        <v>251</v>
      </c>
      <c r="C16" s="18">
        <v>1</v>
      </c>
      <c r="D16" s="18">
        <v>1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8">
        <v>1</v>
      </c>
      <c r="N16" s="18">
        <v>1</v>
      </c>
      <c r="O16" s="18">
        <v>1</v>
      </c>
      <c r="P16" s="28">
        <v>1</v>
      </c>
      <c r="Q16" s="28">
        <v>1</v>
      </c>
      <c r="R16" s="28">
        <v>1</v>
      </c>
      <c r="S16" s="28">
        <v>0</v>
      </c>
      <c r="T16" s="28">
        <v>0</v>
      </c>
      <c r="U16" s="28"/>
      <c r="V16" s="26"/>
      <c r="W16" s="41">
        <f t="shared" si="0"/>
        <v>16</v>
      </c>
      <c r="X16" s="41"/>
      <c r="Y16" s="4"/>
    </row>
    <row r="17" spans="1:25" ht="15">
      <c r="A17" s="4"/>
      <c r="B17" s="57" t="s">
        <v>252</v>
      </c>
      <c r="C17" s="18">
        <v>1</v>
      </c>
      <c r="D17" s="18">
        <v>1</v>
      </c>
      <c r="E17" s="18">
        <v>1</v>
      </c>
      <c r="F17" s="18">
        <v>1</v>
      </c>
      <c r="G17" s="18">
        <v>1</v>
      </c>
      <c r="H17" s="18">
        <v>1</v>
      </c>
      <c r="I17" s="18">
        <v>1</v>
      </c>
      <c r="J17" s="18">
        <v>1</v>
      </c>
      <c r="K17" s="18">
        <v>1</v>
      </c>
      <c r="L17" s="18">
        <v>1</v>
      </c>
      <c r="M17" s="18">
        <v>1</v>
      </c>
      <c r="N17" s="18">
        <v>1</v>
      </c>
      <c r="O17" s="18">
        <v>1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/>
      <c r="V17" s="26"/>
      <c r="W17" s="41">
        <f t="shared" si="0"/>
        <v>13</v>
      </c>
      <c r="X17" s="41"/>
      <c r="Y17" s="4"/>
    </row>
    <row r="18" spans="1:25" ht="15">
      <c r="A18" s="4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8"/>
      <c r="Q18" s="28"/>
      <c r="R18" s="28"/>
      <c r="S18" s="28"/>
      <c r="T18" s="28"/>
      <c r="U18" s="28"/>
      <c r="V18" s="26"/>
      <c r="W18" s="41">
        <f t="shared" si="0"/>
        <v>0</v>
      </c>
      <c r="X18" s="41"/>
      <c r="Y18" s="4"/>
    </row>
    <row r="19" spans="1:25" ht="15">
      <c r="A19" s="4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8"/>
      <c r="Q19" s="28"/>
      <c r="R19" s="28"/>
      <c r="S19" s="28"/>
      <c r="T19" s="28"/>
      <c r="U19" s="28"/>
      <c r="V19" s="26"/>
      <c r="W19" s="41">
        <f t="shared" si="0"/>
        <v>0</v>
      </c>
      <c r="X19" s="41"/>
      <c r="Y19" s="4"/>
    </row>
    <row r="20" spans="1:25" ht="15">
      <c r="A20" s="4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8"/>
      <c r="Q20" s="28"/>
      <c r="R20" s="28"/>
      <c r="S20" s="28"/>
      <c r="T20" s="28"/>
      <c r="U20" s="28"/>
      <c r="V20" s="26"/>
      <c r="W20" s="41">
        <f t="shared" si="0"/>
        <v>0</v>
      </c>
      <c r="X20" s="41"/>
      <c r="Y20" s="4"/>
    </row>
    <row r="21" spans="1:25" ht="15">
      <c r="A21" s="4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8"/>
      <c r="Q21" s="28"/>
      <c r="R21" s="28"/>
      <c r="S21" s="28"/>
      <c r="T21" s="28"/>
      <c r="U21" s="28"/>
      <c r="V21" s="26"/>
      <c r="W21" s="41">
        <f t="shared" si="0"/>
        <v>0</v>
      </c>
      <c r="X21" s="41"/>
      <c r="Y21" s="4"/>
    </row>
    <row r="22" spans="1:25" ht="15">
      <c r="A22" s="4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8"/>
      <c r="Q22" s="28"/>
      <c r="R22" s="28"/>
      <c r="S22" s="28"/>
      <c r="T22" s="28"/>
      <c r="U22" s="28"/>
      <c r="V22" s="26"/>
      <c r="W22" s="41">
        <f t="shared" si="0"/>
        <v>0</v>
      </c>
      <c r="X22" s="41"/>
      <c r="Y22" s="4"/>
    </row>
    <row r="23" spans="1:25" ht="15">
      <c r="A23" s="4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28"/>
      <c r="Q23" s="28"/>
      <c r="R23" s="28"/>
      <c r="S23" s="28"/>
      <c r="T23" s="28"/>
      <c r="U23" s="28"/>
      <c r="V23" s="26"/>
      <c r="W23" s="41">
        <f t="shared" si="0"/>
        <v>0</v>
      </c>
      <c r="X23" s="41"/>
      <c r="Y23" s="4"/>
    </row>
    <row r="24" spans="1:25" ht="15">
      <c r="A24" s="4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8"/>
      <c r="Q24" s="28"/>
      <c r="R24" s="28"/>
      <c r="S24" s="28"/>
      <c r="T24" s="28"/>
      <c r="U24" s="28"/>
      <c r="V24" s="26"/>
      <c r="W24" s="41">
        <f t="shared" si="0"/>
        <v>0</v>
      </c>
      <c r="X24" s="41"/>
      <c r="Y24" s="4"/>
    </row>
    <row r="25" spans="1:25" ht="15">
      <c r="A25" s="4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8"/>
      <c r="Q25" s="28"/>
      <c r="R25" s="28"/>
      <c r="S25" s="28"/>
      <c r="T25" s="28"/>
      <c r="U25" s="28"/>
      <c r="V25" s="26"/>
      <c r="W25" s="41">
        <f t="shared" si="0"/>
        <v>0</v>
      </c>
      <c r="X25" s="41"/>
      <c r="Y25" s="4"/>
    </row>
    <row r="26" spans="1:25" ht="15">
      <c r="A26" s="4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8"/>
      <c r="Q26" s="28"/>
      <c r="R26" s="28"/>
      <c r="S26" s="28"/>
      <c r="T26" s="28"/>
      <c r="U26" s="28"/>
      <c r="V26" s="26"/>
      <c r="W26" s="41">
        <f t="shared" si="0"/>
        <v>0</v>
      </c>
      <c r="X26" s="41"/>
      <c r="Y26" s="4"/>
    </row>
    <row r="27" spans="1:25" ht="15">
      <c r="A27" s="4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8"/>
      <c r="Q27" s="28"/>
      <c r="R27" s="28"/>
      <c r="S27" s="28"/>
      <c r="T27" s="28"/>
      <c r="U27" s="28"/>
      <c r="V27" s="26"/>
      <c r="W27" s="41">
        <f t="shared" si="0"/>
        <v>0</v>
      </c>
      <c r="X27" s="41"/>
      <c r="Y27" s="4"/>
    </row>
    <row r="28" spans="1:25" ht="15">
      <c r="A28" s="4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8"/>
      <c r="Q28" s="28"/>
      <c r="R28" s="28"/>
      <c r="S28" s="28"/>
      <c r="T28" s="28"/>
      <c r="U28" s="28"/>
      <c r="V28" s="26"/>
      <c r="W28" s="41">
        <f t="shared" si="0"/>
        <v>0</v>
      </c>
      <c r="X28" s="41"/>
      <c r="Y28" s="4"/>
    </row>
    <row r="29" spans="1:25" ht="15">
      <c r="A29" s="4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8"/>
      <c r="Q29" s="28"/>
      <c r="R29" s="28"/>
      <c r="S29" s="28"/>
      <c r="T29" s="28"/>
      <c r="U29" s="28"/>
      <c r="V29" s="26"/>
      <c r="W29" s="41">
        <f t="shared" si="0"/>
        <v>0</v>
      </c>
      <c r="X29" s="41"/>
      <c r="Y29" s="4"/>
    </row>
    <row r="30" spans="1:25" ht="15">
      <c r="A30" s="4"/>
      <c r="B30" s="2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28"/>
      <c r="Q30" s="28"/>
      <c r="R30" s="28"/>
      <c r="S30" s="28"/>
      <c r="T30" s="28"/>
      <c r="U30" s="28"/>
      <c r="V30" s="26"/>
      <c r="W30" s="41">
        <f t="shared" si="0"/>
        <v>0</v>
      </c>
      <c r="X30" s="41"/>
      <c r="Y30" s="4"/>
    </row>
    <row r="31" spans="1:25" ht="60">
      <c r="A31" s="5"/>
      <c r="B31" s="33" t="s">
        <v>75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7"/>
    </row>
    <row r="32" ht="15">
      <c r="B32" s="22"/>
    </row>
    <row r="33" spans="2:13" ht="18.75">
      <c r="B33" s="70" t="s">
        <v>74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</row>
    <row r="34" spans="2:6" ht="21">
      <c r="B34" s="60" t="s">
        <v>71</v>
      </c>
      <c r="C34" s="86"/>
      <c r="D34" s="86"/>
      <c r="E34" s="86"/>
      <c r="F34">
        <v>21</v>
      </c>
    </row>
    <row r="35" spans="2:6" ht="21">
      <c r="B35" s="60" t="s">
        <v>72</v>
      </c>
      <c r="C35" s="86"/>
      <c r="D35" s="86"/>
      <c r="E35" s="86"/>
      <c r="F35">
        <v>14</v>
      </c>
    </row>
  </sheetData>
  <sheetProtection/>
  <mergeCells count="36">
    <mergeCell ref="V4:V5"/>
    <mergeCell ref="B34:E34"/>
    <mergeCell ref="B35:E35"/>
    <mergeCell ref="B33:M33"/>
    <mergeCell ref="P4:P5"/>
    <mergeCell ref="Q4:Q5"/>
    <mergeCell ref="R4:R5"/>
    <mergeCell ref="S4:S5"/>
    <mergeCell ref="T4:T5"/>
    <mergeCell ref="U4:U5"/>
    <mergeCell ref="P2:P3"/>
    <mergeCell ref="Q2:Q3"/>
    <mergeCell ref="R2:R3"/>
    <mergeCell ref="S2:S3"/>
    <mergeCell ref="T2:T3"/>
    <mergeCell ref="U2:U3"/>
    <mergeCell ref="C5:F5"/>
    <mergeCell ref="G5:J5"/>
    <mergeCell ref="K5:M5"/>
    <mergeCell ref="N5:O5"/>
    <mergeCell ref="J2:J3"/>
    <mergeCell ref="K2:K3"/>
    <mergeCell ref="L2:L3"/>
    <mergeCell ref="M2:M3"/>
    <mergeCell ref="N2:N3"/>
    <mergeCell ref="O2:O3"/>
    <mergeCell ref="C1:V1"/>
    <mergeCell ref="A1:A4"/>
    <mergeCell ref="B1:B4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="60" zoomScaleNormal="60" zoomScalePageLayoutView="0" workbookViewId="0" topLeftCell="A1">
      <selection activeCell="M39" sqref="M39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2.421875" style="0" customWidth="1"/>
    <col min="4" max="4" width="12.8515625" style="0" customWidth="1"/>
    <col min="5" max="5" width="11.57421875" style="0" customWidth="1"/>
    <col min="6" max="6" width="11.7109375" style="0" customWidth="1"/>
    <col min="7" max="7" width="11.57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3.28125" style="0" customWidth="1"/>
    <col min="13" max="13" width="11.00390625" style="0" customWidth="1"/>
    <col min="14" max="14" width="9.140625" style="0" customWidth="1"/>
    <col min="15" max="20" width="12.7109375" style="0" customWidth="1"/>
    <col min="21" max="21" width="10.00390625" style="0" customWidth="1"/>
    <col min="22" max="22" width="12.7109375" style="0" customWidth="1"/>
    <col min="23" max="23" width="7.421875" style="0" customWidth="1"/>
    <col min="24" max="24" width="11.57421875" style="0" customWidth="1"/>
    <col min="25" max="25" width="12.57421875" style="0" customWidth="1"/>
  </cols>
  <sheetData>
    <row r="1" spans="1:26" ht="23.25" customHeight="1">
      <c r="A1" s="76" t="s">
        <v>0</v>
      </c>
      <c r="B1" s="77" t="s">
        <v>1</v>
      </c>
      <c r="C1" s="73" t="s">
        <v>108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5"/>
      <c r="X1" s="29"/>
      <c r="Y1" s="29"/>
      <c r="Z1" s="29"/>
    </row>
    <row r="2" spans="1:26" ht="15" customHeight="1" thickBot="1">
      <c r="A2" s="76"/>
      <c r="B2" s="77"/>
      <c r="C2" s="87" t="s">
        <v>78</v>
      </c>
      <c r="D2" s="91" t="s">
        <v>84</v>
      </c>
      <c r="E2" s="91" t="s">
        <v>85</v>
      </c>
      <c r="F2" s="91" t="s">
        <v>85</v>
      </c>
      <c r="G2" s="87" t="s">
        <v>87</v>
      </c>
      <c r="H2" s="87" t="s">
        <v>95</v>
      </c>
      <c r="I2" s="87" t="s">
        <v>79</v>
      </c>
      <c r="J2" s="95" t="s">
        <v>84</v>
      </c>
      <c r="K2" s="87" t="s">
        <v>78</v>
      </c>
      <c r="L2" s="87" t="s">
        <v>78</v>
      </c>
      <c r="M2" s="87" t="s">
        <v>92</v>
      </c>
      <c r="N2" s="87" t="s">
        <v>96</v>
      </c>
      <c r="O2" s="87" t="s">
        <v>94</v>
      </c>
      <c r="P2" s="87" t="s">
        <v>94</v>
      </c>
      <c r="Q2" s="87" t="s">
        <v>86</v>
      </c>
      <c r="R2" s="87" t="s">
        <v>91</v>
      </c>
      <c r="S2" s="87" t="s">
        <v>78</v>
      </c>
      <c r="T2" s="87" t="s">
        <v>78</v>
      </c>
      <c r="U2" s="87" t="s">
        <v>93</v>
      </c>
      <c r="V2" s="87" t="s">
        <v>87</v>
      </c>
      <c r="W2" s="93"/>
      <c r="X2" s="87" t="s">
        <v>70</v>
      </c>
      <c r="Y2" s="87" t="s">
        <v>24</v>
      </c>
      <c r="Z2" s="89" t="s">
        <v>73</v>
      </c>
    </row>
    <row r="3" spans="1:26" ht="76.5" customHeight="1" thickBot="1">
      <c r="A3" s="76"/>
      <c r="B3" s="77"/>
      <c r="C3" s="88"/>
      <c r="D3" s="92"/>
      <c r="E3" s="92"/>
      <c r="F3" s="92"/>
      <c r="G3" s="88"/>
      <c r="H3" s="88"/>
      <c r="I3" s="88"/>
      <c r="J3" s="96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94"/>
      <c r="X3" s="88"/>
      <c r="Y3" s="88"/>
      <c r="Z3" s="90"/>
    </row>
    <row r="4" spans="1:26" ht="15">
      <c r="A4" s="76"/>
      <c r="B4" s="77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32" t="s">
        <v>50</v>
      </c>
      <c r="O4" s="32" t="s">
        <v>52</v>
      </c>
      <c r="P4" s="42" t="s">
        <v>80</v>
      </c>
      <c r="Q4" s="42" t="s">
        <v>81</v>
      </c>
      <c r="R4" s="42" t="s">
        <v>82</v>
      </c>
      <c r="S4" s="42" t="s">
        <v>83</v>
      </c>
      <c r="T4" s="42" t="s">
        <v>88</v>
      </c>
      <c r="U4" s="42" t="s">
        <v>89</v>
      </c>
      <c r="V4" s="42" t="s">
        <v>90</v>
      </c>
      <c r="W4" s="37" t="s">
        <v>58</v>
      </c>
      <c r="X4" s="38"/>
      <c r="Y4" s="39"/>
      <c r="Z4" s="29"/>
    </row>
    <row r="5" spans="1:26" ht="15">
      <c r="A5" s="29"/>
      <c r="B5" s="54" t="s">
        <v>195</v>
      </c>
      <c r="C5" s="18">
        <v>1</v>
      </c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8">
        <v>0</v>
      </c>
      <c r="J5" s="18">
        <v>1</v>
      </c>
      <c r="K5" s="18">
        <v>1</v>
      </c>
      <c r="L5" s="18">
        <v>1</v>
      </c>
      <c r="M5" s="18">
        <v>1</v>
      </c>
      <c r="N5" s="18">
        <v>0</v>
      </c>
      <c r="O5" s="18">
        <v>1</v>
      </c>
      <c r="P5" s="18">
        <v>1</v>
      </c>
      <c r="Q5" s="18">
        <v>1</v>
      </c>
      <c r="R5" s="18">
        <v>2</v>
      </c>
      <c r="S5" s="18">
        <v>1</v>
      </c>
      <c r="T5" s="18">
        <v>0</v>
      </c>
      <c r="U5" s="18">
        <v>0</v>
      </c>
      <c r="V5" s="18">
        <v>0</v>
      </c>
      <c r="W5" s="28">
        <v>0</v>
      </c>
      <c r="X5" s="41">
        <f>C5+D5+E5+F5+G5+H5+I5+J5+K5+L5+M5+N5+O5+P5+Q5+R5+S5+T5+U5+V5+W5</f>
        <v>16</v>
      </c>
      <c r="Y5" s="41"/>
      <c r="Z5" s="29"/>
    </row>
    <row r="6" spans="1:26" ht="15">
      <c r="A6" s="29"/>
      <c r="B6" s="54" t="s">
        <v>196</v>
      </c>
      <c r="C6" s="18">
        <v>1</v>
      </c>
      <c r="D6" s="18">
        <v>1</v>
      </c>
      <c r="E6" s="18">
        <v>1</v>
      </c>
      <c r="F6" s="18">
        <v>0</v>
      </c>
      <c r="G6" s="18">
        <v>1</v>
      </c>
      <c r="H6" s="18">
        <v>1</v>
      </c>
      <c r="I6" s="18">
        <v>0</v>
      </c>
      <c r="J6" s="18">
        <v>0</v>
      </c>
      <c r="K6" s="18">
        <v>0</v>
      </c>
      <c r="L6" s="18">
        <v>1</v>
      </c>
      <c r="M6" s="18">
        <v>1</v>
      </c>
      <c r="N6" s="18">
        <v>1</v>
      </c>
      <c r="O6" s="18">
        <v>1</v>
      </c>
      <c r="P6" s="18">
        <v>1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28">
        <v>10</v>
      </c>
      <c r="X6" s="41">
        <f aca="true" t="shared" si="0" ref="X6:X29">C6+D6+E6+F6+G6+H6+I6+J6+K6+L6+M6+N6+O6+P6+Q6+R6+S6+T6+U6+V6+W6</f>
        <v>20</v>
      </c>
      <c r="Y6" s="41"/>
      <c r="Z6" s="29"/>
    </row>
    <row r="7" spans="1:26" ht="15">
      <c r="A7" s="29"/>
      <c r="B7" s="54" t="s">
        <v>197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18">
        <v>0</v>
      </c>
      <c r="Q7" s="18">
        <v>0</v>
      </c>
      <c r="R7" s="18">
        <v>0</v>
      </c>
      <c r="S7" s="18">
        <v>1</v>
      </c>
      <c r="T7" s="18">
        <v>1</v>
      </c>
      <c r="U7" s="18">
        <v>3</v>
      </c>
      <c r="V7" s="18">
        <v>3</v>
      </c>
      <c r="W7" s="28">
        <v>8</v>
      </c>
      <c r="X7" s="41">
        <f t="shared" si="0"/>
        <v>29</v>
      </c>
      <c r="Y7" s="41"/>
      <c r="Z7" s="29"/>
    </row>
    <row r="8" spans="1:26" ht="15">
      <c r="A8" s="29"/>
      <c r="B8" s="54" t="s">
        <v>198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18">
        <v>1</v>
      </c>
      <c r="M8" s="18">
        <v>1</v>
      </c>
      <c r="N8" s="18">
        <v>1</v>
      </c>
      <c r="O8" s="18">
        <v>1</v>
      </c>
      <c r="P8" s="18">
        <v>1</v>
      </c>
      <c r="Q8" s="18">
        <v>1</v>
      </c>
      <c r="R8" s="18">
        <v>0</v>
      </c>
      <c r="S8" s="18">
        <v>1</v>
      </c>
      <c r="T8" s="18">
        <v>1</v>
      </c>
      <c r="U8" s="18">
        <v>0</v>
      </c>
      <c r="V8" s="18">
        <v>3</v>
      </c>
      <c r="W8" s="28">
        <v>8</v>
      </c>
      <c r="X8" s="41">
        <f t="shared" si="0"/>
        <v>28</v>
      </c>
      <c r="Y8" s="41"/>
      <c r="Z8" s="29"/>
    </row>
    <row r="9" spans="1:26" ht="15">
      <c r="A9" s="29"/>
      <c r="B9" s="54" t="s">
        <v>199</v>
      </c>
      <c r="C9" s="18">
        <v>1</v>
      </c>
      <c r="D9" s="18">
        <v>1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1</v>
      </c>
      <c r="L9" s="18">
        <v>1</v>
      </c>
      <c r="M9" s="18">
        <v>1</v>
      </c>
      <c r="N9" s="18">
        <v>1</v>
      </c>
      <c r="O9" s="18">
        <v>0</v>
      </c>
      <c r="P9" s="18">
        <v>1</v>
      </c>
      <c r="Q9" s="18">
        <v>1</v>
      </c>
      <c r="R9" s="18">
        <v>2</v>
      </c>
      <c r="S9" s="18">
        <v>3</v>
      </c>
      <c r="T9" s="18">
        <v>0</v>
      </c>
      <c r="U9" s="18">
        <v>0</v>
      </c>
      <c r="V9" s="18">
        <v>0</v>
      </c>
      <c r="W9" s="28">
        <v>9</v>
      </c>
      <c r="X9" s="41">
        <f t="shared" si="0"/>
        <v>22</v>
      </c>
      <c r="Y9" s="41"/>
      <c r="Z9" s="29"/>
    </row>
    <row r="10" spans="1:26" ht="15">
      <c r="A10" s="29"/>
      <c r="B10" s="54" t="s">
        <v>200</v>
      </c>
      <c r="C10" s="18">
        <v>1</v>
      </c>
      <c r="D10" s="18">
        <v>1</v>
      </c>
      <c r="E10" s="18">
        <v>0</v>
      </c>
      <c r="F10" s="18">
        <v>0</v>
      </c>
      <c r="G10" s="18">
        <v>0</v>
      </c>
      <c r="H10" s="18">
        <v>1</v>
      </c>
      <c r="I10" s="18">
        <v>1</v>
      </c>
      <c r="J10" s="18">
        <v>1</v>
      </c>
      <c r="K10" s="18">
        <v>0</v>
      </c>
      <c r="L10" s="18">
        <v>1</v>
      </c>
      <c r="M10" s="18">
        <v>1</v>
      </c>
      <c r="N10" s="18">
        <v>0</v>
      </c>
      <c r="O10" s="18">
        <v>0</v>
      </c>
      <c r="P10" s="18">
        <v>1</v>
      </c>
      <c r="Q10" s="18">
        <v>1</v>
      </c>
      <c r="R10" s="18">
        <v>0</v>
      </c>
      <c r="S10" s="18">
        <v>0</v>
      </c>
      <c r="T10" s="18">
        <v>0</v>
      </c>
      <c r="U10" s="18">
        <v>1</v>
      </c>
      <c r="V10" s="18">
        <v>0</v>
      </c>
      <c r="W10" s="28">
        <v>9</v>
      </c>
      <c r="X10" s="41">
        <f t="shared" si="0"/>
        <v>19</v>
      </c>
      <c r="Y10" s="41"/>
      <c r="Z10" s="29"/>
    </row>
    <row r="11" spans="1:26" ht="15">
      <c r="A11" s="29"/>
      <c r="B11" s="54" t="s">
        <v>201</v>
      </c>
      <c r="C11" s="18">
        <v>1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>
        <v>0</v>
      </c>
      <c r="J11" s="18">
        <v>1</v>
      </c>
      <c r="K11" s="18">
        <v>1</v>
      </c>
      <c r="L11" s="18">
        <v>1</v>
      </c>
      <c r="M11" s="18">
        <v>1</v>
      </c>
      <c r="N11" s="18">
        <v>1</v>
      </c>
      <c r="O11" s="18">
        <v>1</v>
      </c>
      <c r="P11" s="18">
        <v>1</v>
      </c>
      <c r="Q11" s="18">
        <v>1</v>
      </c>
      <c r="R11" s="18">
        <v>0</v>
      </c>
      <c r="S11" s="18">
        <v>1</v>
      </c>
      <c r="T11" s="18">
        <v>0</v>
      </c>
      <c r="U11" s="18">
        <v>1</v>
      </c>
      <c r="V11" s="18">
        <v>0</v>
      </c>
      <c r="W11" s="28">
        <v>9</v>
      </c>
      <c r="X11" s="41">
        <f t="shared" si="0"/>
        <v>25</v>
      </c>
      <c r="Y11" s="41"/>
      <c r="Z11" s="29"/>
    </row>
    <row r="12" spans="1:26" ht="15">
      <c r="A12" s="29"/>
      <c r="B12" s="54" t="s">
        <v>202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1</v>
      </c>
      <c r="I12" s="18">
        <v>0</v>
      </c>
      <c r="J12" s="18">
        <v>0</v>
      </c>
      <c r="K12" s="18">
        <v>1</v>
      </c>
      <c r="L12" s="18">
        <v>0</v>
      </c>
      <c r="M12" s="18">
        <v>1</v>
      </c>
      <c r="N12" s="18">
        <v>0</v>
      </c>
      <c r="O12" s="18">
        <v>0</v>
      </c>
      <c r="P12" s="18">
        <v>0</v>
      </c>
      <c r="Q12" s="18">
        <v>0</v>
      </c>
      <c r="R12" s="18">
        <v>2</v>
      </c>
      <c r="S12" s="18">
        <v>1</v>
      </c>
      <c r="T12" s="18">
        <v>0</v>
      </c>
      <c r="U12" s="18">
        <v>3</v>
      </c>
      <c r="V12" s="18">
        <v>4</v>
      </c>
      <c r="W12" s="28">
        <v>7</v>
      </c>
      <c r="X12" s="41">
        <f t="shared" si="0"/>
        <v>20</v>
      </c>
      <c r="Y12" s="41"/>
      <c r="Z12" s="29"/>
    </row>
    <row r="13" spans="1:26" ht="15">
      <c r="A13" s="29"/>
      <c r="B13" s="54" t="s">
        <v>203</v>
      </c>
      <c r="C13" s="18">
        <v>1</v>
      </c>
      <c r="D13" s="18">
        <v>1</v>
      </c>
      <c r="E13" s="18">
        <v>0</v>
      </c>
      <c r="F13" s="18">
        <v>0</v>
      </c>
      <c r="G13" s="18">
        <v>1</v>
      </c>
      <c r="H13" s="18">
        <v>1</v>
      </c>
      <c r="I13" s="18">
        <v>0</v>
      </c>
      <c r="J13" s="18">
        <v>1</v>
      </c>
      <c r="K13" s="18">
        <v>0</v>
      </c>
      <c r="L13" s="18">
        <v>1</v>
      </c>
      <c r="M13" s="18">
        <v>1</v>
      </c>
      <c r="N13" s="18">
        <v>0</v>
      </c>
      <c r="O13" s="18">
        <v>1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2</v>
      </c>
      <c r="W13" s="28">
        <v>10</v>
      </c>
      <c r="X13" s="41">
        <f t="shared" si="0"/>
        <v>20</v>
      </c>
      <c r="Y13" s="41"/>
      <c r="Z13" s="29"/>
    </row>
    <row r="14" spans="1:26" ht="15">
      <c r="A14" s="29"/>
      <c r="B14" s="2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28"/>
      <c r="X14" s="41">
        <f t="shared" si="0"/>
        <v>0</v>
      </c>
      <c r="Y14" s="41"/>
      <c r="Z14" s="29"/>
    </row>
    <row r="15" spans="1:26" ht="15">
      <c r="A15" s="29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28"/>
      <c r="X15" s="41">
        <f t="shared" si="0"/>
        <v>0</v>
      </c>
      <c r="Y15" s="41"/>
      <c r="Z15" s="29"/>
    </row>
    <row r="16" spans="1:26" ht="15">
      <c r="A16" s="29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28"/>
      <c r="X16" s="41">
        <f t="shared" si="0"/>
        <v>0</v>
      </c>
      <c r="Y16" s="41"/>
      <c r="Z16" s="29"/>
    </row>
    <row r="17" spans="1:26" ht="15">
      <c r="A17" s="29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28"/>
      <c r="X17" s="41">
        <f t="shared" si="0"/>
        <v>0</v>
      </c>
      <c r="Y17" s="41"/>
      <c r="Z17" s="29"/>
    </row>
    <row r="18" spans="1:26" ht="15">
      <c r="A18" s="29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28"/>
      <c r="X18" s="41">
        <f t="shared" si="0"/>
        <v>0</v>
      </c>
      <c r="Y18" s="41"/>
      <c r="Z18" s="29"/>
    </row>
    <row r="19" spans="1:26" ht="15">
      <c r="A19" s="29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28"/>
      <c r="X19" s="41">
        <f t="shared" si="0"/>
        <v>0</v>
      </c>
      <c r="Y19" s="41"/>
      <c r="Z19" s="29"/>
    </row>
    <row r="20" spans="1:26" ht="15">
      <c r="A20" s="29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28"/>
      <c r="X20" s="41">
        <f t="shared" si="0"/>
        <v>0</v>
      </c>
      <c r="Y20" s="41"/>
      <c r="Z20" s="29"/>
    </row>
    <row r="21" spans="1:26" ht="15">
      <c r="A21" s="29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28"/>
      <c r="X21" s="41">
        <f t="shared" si="0"/>
        <v>0</v>
      </c>
      <c r="Y21" s="41"/>
      <c r="Z21" s="29"/>
    </row>
    <row r="22" spans="1:26" ht="15">
      <c r="A22" s="29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8"/>
      <c r="X22" s="41">
        <f t="shared" si="0"/>
        <v>0</v>
      </c>
      <c r="Y22" s="41"/>
      <c r="Z22" s="29"/>
    </row>
    <row r="23" spans="1:26" ht="15">
      <c r="A23" s="29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28"/>
      <c r="X23" s="41">
        <f t="shared" si="0"/>
        <v>0</v>
      </c>
      <c r="Y23" s="41"/>
      <c r="Z23" s="29"/>
    </row>
    <row r="24" spans="1:26" ht="15">
      <c r="A24" s="29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28"/>
      <c r="X24" s="41">
        <f t="shared" si="0"/>
        <v>0</v>
      </c>
      <c r="Y24" s="41"/>
      <c r="Z24" s="29"/>
    </row>
    <row r="25" spans="1:26" ht="15">
      <c r="A25" s="29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28"/>
      <c r="X25" s="41">
        <f t="shared" si="0"/>
        <v>0</v>
      </c>
      <c r="Y25" s="41"/>
      <c r="Z25" s="29"/>
    </row>
    <row r="26" spans="1:26" ht="15">
      <c r="A26" s="29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28"/>
      <c r="X26" s="41">
        <f t="shared" si="0"/>
        <v>0</v>
      </c>
      <c r="Y26" s="41"/>
      <c r="Z26" s="29"/>
    </row>
    <row r="27" spans="1:26" ht="15">
      <c r="A27" s="29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28"/>
      <c r="X27" s="41">
        <f t="shared" si="0"/>
        <v>0</v>
      </c>
      <c r="Y27" s="41"/>
      <c r="Z27" s="29"/>
    </row>
    <row r="28" spans="1:26" ht="15">
      <c r="A28" s="29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28"/>
      <c r="X28" s="41">
        <f t="shared" si="0"/>
        <v>0</v>
      </c>
      <c r="Y28" s="41"/>
      <c r="Z28" s="29"/>
    </row>
    <row r="29" spans="1:26" ht="15">
      <c r="A29" s="29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28"/>
      <c r="X29" s="41">
        <f t="shared" si="0"/>
        <v>0</v>
      </c>
      <c r="Y29" s="41"/>
      <c r="Z29" s="29"/>
    </row>
    <row r="30" spans="1:26" ht="60">
      <c r="A30" s="5"/>
      <c r="B30" s="33" t="s">
        <v>75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ht="15">
      <c r="B31" s="22"/>
    </row>
    <row r="32" spans="2:13" ht="18.75">
      <c r="B32" s="70" t="s">
        <v>74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2:6" ht="21">
      <c r="B33" s="60" t="s">
        <v>71</v>
      </c>
      <c r="C33" s="86"/>
      <c r="D33" s="86"/>
      <c r="E33" s="86"/>
      <c r="F33">
        <v>42</v>
      </c>
    </row>
    <row r="34" spans="2:6" ht="21">
      <c r="B34" s="60" t="s">
        <v>72</v>
      </c>
      <c r="C34" s="86"/>
      <c r="D34" s="86"/>
      <c r="E34" s="86"/>
      <c r="F34">
        <v>11</v>
      </c>
    </row>
  </sheetData>
  <sheetProtection/>
  <mergeCells count="30">
    <mergeCell ref="A1:A4"/>
    <mergeCell ref="B1:B4"/>
    <mergeCell ref="C2:C3"/>
    <mergeCell ref="D2:D3"/>
    <mergeCell ref="E2:E3"/>
    <mergeCell ref="F2:F3"/>
    <mergeCell ref="C1:W1"/>
    <mergeCell ref="W2:W3"/>
    <mergeCell ref="J2:J3"/>
    <mergeCell ref="K2:K3"/>
    <mergeCell ref="B34:E34"/>
    <mergeCell ref="P2:P3"/>
    <mergeCell ref="Q2:Q3"/>
    <mergeCell ref="R2:R3"/>
    <mergeCell ref="S2:S3"/>
    <mergeCell ref="B32:M32"/>
    <mergeCell ref="I2:I3"/>
    <mergeCell ref="L2:L3"/>
    <mergeCell ref="M2:M3"/>
    <mergeCell ref="N2:N3"/>
    <mergeCell ref="X2:X3"/>
    <mergeCell ref="Y2:Y3"/>
    <mergeCell ref="Z2:Z3"/>
    <mergeCell ref="V2:V3"/>
    <mergeCell ref="U2:U3"/>
    <mergeCell ref="B33:E33"/>
    <mergeCell ref="O2:O3"/>
    <mergeCell ref="G2:G3"/>
    <mergeCell ref="H2:H3"/>
    <mergeCell ref="T2:T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zoomScale="70" zoomScaleNormal="70" zoomScalePageLayoutView="0" workbookViewId="0" topLeftCell="D1">
      <selection activeCell="P38" sqref="P38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6.8515625" style="0" customWidth="1"/>
    <col min="7" max="7" width="17.00390625" style="0" customWidth="1"/>
    <col min="8" max="8" width="29.57421875" style="0" customWidth="1"/>
    <col min="9" max="9" width="15.57421875" style="0" customWidth="1"/>
    <col min="10" max="10" width="12.8515625" style="0" customWidth="1"/>
    <col min="11" max="11" width="17.28125" style="0" customWidth="1"/>
    <col min="12" max="12" width="10.7109375" style="0" customWidth="1"/>
    <col min="13" max="13" width="17.00390625" style="0" customWidth="1"/>
    <col min="14" max="14" width="12.28125" style="0" customWidth="1"/>
    <col min="15" max="15" width="10.003906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76" t="s">
        <v>0</v>
      </c>
      <c r="B1" s="77" t="s">
        <v>1</v>
      </c>
      <c r="C1" s="73" t="s">
        <v>108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  <c r="R1" s="29"/>
      <c r="S1" s="29"/>
      <c r="T1" s="29"/>
    </row>
    <row r="2" spans="1:20" ht="15" customHeight="1" thickBot="1">
      <c r="A2" s="76"/>
      <c r="B2" s="77"/>
      <c r="C2" s="97" t="s">
        <v>97</v>
      </c>
      <c r="D2" s="97" t="s">
        <v>97</v>
      </c>
      <c r="E2" s="97" t="s">
        <v>98</v>
      </c>
      <c r="F2" s="97" t="s">
        <v>99</v>
      </c>
      <c r="G2" s="97" t="s">
        <v>99</v>
      </c>
      <c r="H2" s="97" t="s">
        <v>107</v>
      </c>
      <c r="I2" s="97" t="s">
        <v>100</v>
      </c>
      <c r="J2" s="101" t="s">
        <v>101</v>
      </c>
      <c r="K2" s="97" t="s">
        <v>102</v>
      </c>
      <c r="L2" s="97" t="s">
        <v>103</v>
      </c>
      <c r="M2" s="97" t="s">
        <v>105</v>
      </c>
      <c r="N2" s="97" t="s">
        <v>106</v>
      </c>
      <c r="O2" s="97" t="s">
        <v>104</v>
      </c>
      <c r="P2" s="97" t="s">
        <v>105</v>
      </c>
      <c r="Q2" s="97" t="s">
        <v>106</v>
      </c>
      <c r="R2" s="97" t="s">
        <v>70</v>
      </c>
      <c r="S2" s="97" t="s">
        <v>24</v>
      </c>
      <c r="T2" s="99" t="s">
        <v>73</v>
      </c>
    </row>
    <row r="3" spans="1:20" ht="76.5" customHeight="1" thickBot="1">
      <c r="A3" s="76"/>
      <c r="B3" s="77"/>
      <c r="C3" s="98"/>
      <c r="D3" s="98"/>
      <c r="E3" s="98"/>
      <c r="F3" s="98"/>
      <c r="G3" s="98"/>
      <c r="H3" s="98"/>
      <c r="I3" s="98"/>
      <c r="J3" s="102"/>
      <c r="K3" s="98"/>
      <c r="L3" s="98"/>
      <c r="M3" s="98"/>
      <c r="N3" s="98"/>
      <c r="O3" s="98"/>
      <c r="P3" s="98"/>
      <c r="Q3" s="98"/>
      <c r="R3" s="98"/>
      <c r="S3" s="98"/>
      <c r="T3" s="100"/>
    </row>
    <row r="4" spans="1:20" ht="15">
      <c r="A4" s="76"/>
      <c r="B4" s="77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32" t="s">
        <v>50</v>
      </c>
      <c r="O4" s="44" t="s">
        <v>58</v>
      </c>
      <c r="P4" s="45" t="s">
        <v>60</v>
      </c>
      <c r="Q4" s="45" t="s">
        <v>62</v>
      </c>
      <c r="R4" s="38"/>
      <c r="S4" s="39"/>
      <c r="T4" s="29"/>
    </row>
    <row r="5" spans="1:20" ht="15">
      <c r="A5" s="29"/>
      <c r="B5" s="58" t="s">
        <v>253</v>
      </c>
      <c r="C5" s="18">
        <v>1</v>
      </c>
      <c r="D5" s="18">
        <v>1</v>
      </c>
      <c r="E5" s="18">
        <v>0</v>
      </c>
      <c r="F5" s="18">
        <v>0</v>
      </c>
      <c r="G5" s="18">
        <v>1</v>
      </c>
      <c r="H5" s="18">
        <v>1</v>
      </c>
      <c r="I5" s="18">
        <v>1</v>
      </c>
      <c r="J5" s="18">
        <v>0</v>
      </c>
      <c r="K5" s="18">
        <v>1</v>
      </c>
      <c r="L5" s="18">
        <v>1</v>
      </c>
      <c r="M5" s="18">
        <v>1</v>
      </c>
      <c r="N5" s="18">
        <v>1</v>
      </c>
      <c r="O5" s="28">
        <v>2</v>
      </c>
      <c r="P5" s="28">
        <v>2</v>
      </c>
      <c r="Q5" s="28">
        <v>2</v>
      </c>
      <c r="R5" s="41">
        <f>C5+D5+E5+F5+G5+H5+I5+J5+K5+L5+M5+N5+O5+P5+Q5</f>
        <v>15</v>
      </c>
      <c r="S5" s="41"/>
      <c r="T5" s="29"/>
    </row>
    <row r="6" spans="1:20" ht="15">
      <c r="A6" s="29"/>
      <c r="B6" s="58" t="s">
        <v>254</v>
      </c>
      <c r="C6" s="18">
        <v>1</v>
      </c>
      <c r="D6" s="18">
        <v>1</v>
      </c>
      <c r="E6" s="18">
        <v>0</v>
      </c>
      <c r="F6" s="18">
        <v>1</v>
      </c>
      <c r="G6" s="18">
        <v>1</v>
      </c>
      <c r="H6" s="18">
        <v>1</v>
      </c>
      <c r="I6" s="18">
        <v>1</v>
      </c>
      <c r="J6" s="18">
        <v>0</v>
      </c>
      <c r="K6" s="18">
        <v>1</v>
      </c>
      <c r="L6" s="18">
        <v>1</v>
      </c>
      <c r="M6" s="18">
        <v>1</v>
      </c>
      <c r="N6" s="18">
        <v>0</v>
      </c>
      <c r="O6" s="28">
        <v>0</v>
      </c>
      <c r="P6" s="28">
        <v>0</v>
      </c>
      <c r="Q6" s="28">
        <v>0</v>
      </c>
      <c r="R6" s="41">
        <f aca="true" t="shared" si="0" ref="R6:R29">C6+D6+E6+F6+G6+H6+I6+J6+K6+L6+M6+N6+O6+P6+Q6</f>
        <v>9</v>
      </c>
      <c r="S6" s="41"/>
      <c r="T6" s="29"/>
    </row>
    <row r="7" spans="1:20" ht="15">
      <c r="A7" s="29"/>
      <c r="B7" s="58" t="s">
        <v>255</v>
      </c>
      <c r="C7" s="18">
        <v>1</v>
      </c>
      <c r="D7" s="18">
        <v>0</v>
      </c>
      <c r="E7" s="18">
        <v>0</v>
      </c>
      <c r="F7" s="18">
        <v>1</v>
      </c>
      <c r="G7" s="18">
        <v>0</v>
      </c>
      <c r="H7" s="18">
        <v>1</v>
      </c>
      <c r="I7" s="18">
        <v>1</v>
      </c>
      <c r="J7" s="18">
        <v>0</v>
      </c>
      <c r="K7" s="18">
        <v>0</v>
      </c>
      <c r="L7" s="18">
        <v>1</v>
      </c>
      <c r="M7" s="18">
        <v>1</v>
      </c>
      <c r="N7" s="18">
        <v>0</v>
      </c>
      <c r="O7" s="28">
        <v>2</v>
      </c>
      <c r="P7" s="28">
        <v>0</v>
      </c>
      <c r="Q7" s="28">
        <v>0</v>
      </c>
      <c r="R7" s="41">
        <f t="shared" si="0"/>
        <v>8</v>
      </c>
      <c r="S7" s="41"/>
      <c r="T7" s="29"/>
    </row>
    <row r="8" spans="1:20" ht="15">
      <c r="A8" s="29"/>
      <c r="B8" s="58" t="s">
        <v>256</v>
      </c>
      <c r="C8" s="18">
        <v>1</v>
      </c>
      <c r="D8" s="18">
        <v>1</v>
      </c>
      <c r="E8" s="18">
        <v>0</v>
      </c>
      <c r="F8" s="18">
        <v>0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18">
        <v>1</v>
      </c>
      <c r="M8" s="18">
        <v>1</v>
      </c>
      <c r="N8" s="18">
        <v>1</v>
      </c>
      <c r="O8" s="28">
        <v>2</v>
      </c>
      <c r="P8" s="28">
        <v>0</v>
      </c>
      <c r="Q8" s="28">
        <v>2</v>
      </c>
      <c r="R8" s="41">
        <f t="shared" si="0"/>
        <v>14</v>
      </c>
      <c r="S8" s="41"/>
      <c r="T8" s="29"/>
    </row>
    <row r="9" spans="1:20" ht="15">
      <c r="A9" s="29"/>
      <c r="B9" s="58" t="s">
        <v>257</v>
      </c>
      <c r="C9" s="18">
        <v>0</v>
      </c>
      <c r="D9" s="18">
        <v>0</v>
      </c>
      <c r="E9" s="18">
        <v>0</v>
      </c>
      <c r="F9" s="18">
        <v>1</v>
      </c>
      <c r="G9" s="18">
        <v>0</v>
      </c>
      <c r="H9" s="18">
        <v>1</v>
      </c>
      <c r="I9" s="18">
        <v>1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28">
        <v>0</v>
      </c>
      <c r="P9" s="28">
        <v>0</v>
      </c>
      <c r="Q9" s="28">
        <v>0</v>
      </c>
      <c r="R9" s="41">
        <f t="shared" si="0"/>
        <v>3</v>
      </c>
      <c r="S9" s="41"/>
      <c r="T9" s="29"/>
    </row>
    <row r="10" spans="1:20" ht="15">
      <c r="A10" s="29"/>
      <c r="B10" s="58" t="s">
        <v>258</v>
      </c>
      <c r="C10" s="18">
        <v>1</v>
      </c>
      <c r="D10" s="18">
        <v>0</v>
      </c>
      <c r="E10" s="18">
        <v>0</v>
      </c>
      <c r="F10" s="18">
        <v>0</v>
      </c>
      <c r="G10" s="18">
        <v>0</v>
      </c>
      <c r="H10" s="18">
        <v>1</v>
      </c>
      <c r="I10" s="18">
        <v>0</v>
      </c>
      <c r="J10" s="18">
        <v>1</v>
      </c>
      <c r="K10" s="18">
        <v>0</v>
      </c>
      <c r="L10" s="18">
        <v>1</v>
      </c>
      <c r="M10" s="18">
        <v>1</v>
      </c>
      <c r="N10" s="18">
        <v>0</v>
      </c>
      <c r="O10" s="28">
        <v>2</v>
      </c>
      <c r="P10" s="28">
        <v>0</v>
      </c>
      <c r="Q10" s="28">
        <v>2</v>
      </c>
      <c r="R10" s="41">
        <f t="shared" si="0"/>
        <v>9</v>
      </c>
      <c r="S10" s="41"/>
      <c r="T10" s="29"/>
    </row>
    <row r="11" spans="1:20" ht="15">
      <c r="A11" s="29"/>
      <c r="B11" s="58" t="s">
        <v>259</v>
      </c>
      <c r="C11" s="18">
        <v>0</v>
      </c>
      <c r="D11" s="18">
        <v>0</v>
      </c>
      <c r="E11" s="18">
        <v>1</v>
      </c>
      <c r="F11" s="18">
        <v>0</v>
      </c>
      <c r="G11" s="18">
        <v>0</v>
      </c>
      <c r="H11" s="18">
        <v>1</v>
      </c>
      <c r="I11" s="18">
        <v>1</v>
      </c>
      <c r="J11" s="18">
        <v>1</v>
      </c>
      <c r="K11" s="18">
        <v>1</v>
      </c>
      <c r="L11" s="18">
        <v>1</v>
      </c>
      <c r="M11" s="18">
        <v>1</v>
      </c>
      <c r="N11" s="18">
        <v>0</v>
      </c>
      <c r="O11" s="28">
        <v>2</v>
      </c>
      <c r="P11" s="28">
        <v>2</v>
      </c>
      <c r="Q11" s="28">
        <v>2</v>
      </c>
      <c r="R11" s="41">
        <f t="shared" si="0"/>
        <v>13</v>
      </c>
      <c r="S11" s="41"/>
      <c r="T11" s="29"/>
    </row>
    <row r="12" spans="1:20" ht="15">
      <c r="A12" s="29"/>
      <c r="B12" s="58" t="s">
        <v>260</v>
      </c>
      <c r="C12" s="18">
        <v>0</v>
      </c>
      <c r="D12" s="18">
        <v>0</v>
      </c>
      <c r="E12" s="18">
        <v>0</v>
      </c>
      <c r="F12" s="18">
        <v>0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8">
        <v>0</v>
      </c>
      <c r="N12" s="18">
        <v>0</v>
      </c>
      <c r="O12" s="28">
        <v>2</v>
      </c>
      <c r="P12" s="28">
        <v>0</v>
      </c>
      <c r="Q12" s="28">
        <v>2</v>
      </c>
      <c r="R12" s="41">
        <f t="shared" si="0"/>
        <v>10</v>
      </c>
      <c r="S12" s="41"/>
      <c r="T12" s="29"/>
    </row>
    <row r="13" spans="1:20" ht="15">
      <c r="A13" s="29"/>
      <c r="B13" s="58" t="s">
        <v>261</v>
      </c>
      <c r="C13" s="18">
        <v>0</v>
      </c>
      <c r="D13" s="18">
        <v>0</v>
      </c>
      <c r="E13" s="18">
        <v>1</v>
      </c>
      <c r="F13" s="18">
        <v>0</v>
      </c>
      <c r="G13" s="18">
        <v>0</v>
      </c>
      <c r="H13" s="18">
        <v>0</v>
      </c>
      <c r="I13" s="18">
        <v>1</v>
      </c>
      <c r="J13" s="18">
        <v>1</v>
      </c>
      <c r="K13" s="18">
        <v>1</v>
      </c>
      <c r="L13" s="18">
        <v>1</v>
      </c>
      <c r="M13" s="18">
        <v>1</v>
      </c>
      <c r="N13" s="18">
        <v>1</v>
      </c>
      <c r="O13" s="28">
        <v>2</v>
      </c>
      <c r="P13" s="28">
        <v>2</v>
      </c>
      <c r="Q13" s="28"/>
      <c r="R13" s="41">
        <f t="shared" si="0"/>
        <v>11</v>
      </c>
      <c r="S13" s="41"/>
      <c r="T13" s="29"/>
    </row>
    <row r="14" spans="1:20" ht="15">
      <c r="A14" s="29"/>
      <c r="B14" s="58" t="s">
        <v>262</v>
      </c>
      <c r="C14" s="18">
        <v>0</v>
      </c>
      <c r="D14" s="18">
        <v>1</v>
      </c>
      <c r="E14" s="18">
        <v>1</v>
      </c>
      <c r="F14" s="18">
        <v>0</v>
      </c>
      <c r="G14" s="18">
        <v>1</v>
      </c>
      <c r="H14" s="18">
        <v>0</v>
      </c>
      <c r="I14" s="18">
        <v>1</v>
      </c>
      <c r="J14" s="18">
        <v>0</v>
      </c>
      <c r="K14" s="18">
        <v>1</v>
      </c>
      <c r="L14" s="18">
        <v>1</v>
      </c>
      <c r="M14" s="18">
        <v>1</v>
      </c>
      <c r="N14" s="18">
        <v>0</v>
      </c>
      <c r="O14" s="28">
        <v>2</v>
      </c>
      <c r="P14" s="28">
        <v>2</v>
      </c>
      <c r="Q14" s="28">
        <v>0</v>
      </c>
      <c r="R14" s="41">
        <f t="shared" si="0"/>
        <v>11</v>
      </c>
      <c r="S14" s="41"/>
      <c r="T14" s="29"/>
    </row>
    <row r="15" spans="1:20" ht="15">
      <c r="A15" s="29"/>
      <c r="B15" s="58" t="s">
        <v>263</v>
      </c>
      <c r="C15" s="18">
        <v>1</v>
      </c>
      <c r="D15" s="18">
        <v>1</v>
      </c>
      <c r="E15" s="18">
        <v>1</v>
      </c>
      <c r="F15" s="18">
        <v>1</v>
      </c>
      <c r="G15" s="18">
        <v>0</v>
      </c>
      <c r="H15" s="18">
        <v>1</v>
      </c>
      <c r="I15" s="18">
        <v>1</v>
      </c>
      <c r="J15" s="18">
        <v>0</v>
      </c>
      <c r="K15" s="18">
        <v>1</v>
      </c>
      <c r="L15" s="18">
        <v>0</v>
      </c>
      <c r="M15" s="18">
        <v>1</v>
      </c>
      <c r="N15" s="18">
        <v>0</v>
      </c>
      <c r="O15" s="28">
        <v>0</v>
      </c>
      <c r="P15" s="28">
        <v>2</v>
      </c>
      <c r="Q15" s="28">
        <v>0</v>
      </c>
      <c r="R15" s="41">
        <f t="shared" si="0"/>
        <v>10</v>
      </c>
      <c r="S15" s="41"/>
      <c r="T15" s="29"/>
    </row>
    <row r="16" spans="1:20" ht="15">
      <c r="A16" s="29"/>
      <c r="B16" s="58" t="s">
        <v>264</v>
      </c>
      <c r="C16" s="18">
        <v>1</v>
      </c>
      <c r="D16" s="18">
        <v>1</v>
      </c>
      <c r="E16" s="18">
        <v>1</v>
      </c>
      <c r="F16" s="18">
        <v>0</v>
      </c>
      <c r="G16" s="18">
        <v>0</v>
      </c>
      <c r="H16" s="18">
        <v>1</v>
      </c>
      <c r="I16" s="18">
        <v>1</v>
      </c>
      <c r="J16" s="18">
        <v>0</v>
      </c>
      <c r="K16" s="18">
        <v>1</v>
      </c>
      <c r="L16" s="18">
        <v>1</v>
      </c>
      <c r="M16" s="18">
        <v>1</v>
      </c>
      <c r="N16" s="18">
        <v>0</v>
      </c>
      <c r="O16" s="28">
        <v>2</v>
      </c>
      <c r="P16" s="28">
        <v>0</v>
      </c>
      <c r="Q16" s="28">
        <v>0</v>
      </c>
      <c r="R16" s="41">
        <f t="shared" si="0"/>
        <v>10</v>
      </c>
      <c r="S16" s="41"/>
      <c r="T16" s="29"/>
    </row>
    <row r="17" spans="1:20" ht="15">
      <c r="A17" s="29"/>
      <c r="B17" s="58" t="s">
        <v>265</v>
      </c>
      <c r="C17" s="18">
        <v>1</v>
      </c>
      <c r="D17" s="18">
        <v>1</v>
      </c>
      <c r="E17" s="18">
        <v>1</v>
      </c>
      <c r="F17" s="18">
        <v>1</v>
      </c>
      <c r="G17" s="18">
        <v>0</v>
      </c>
      <c r="H17" s="18">
        <v>1</v>
      </c>
      <c r="I17" s="18">
        <v>1</v>
      </c>
      <c r="J17" s="18">
        <v>0</v>
      </c>
      <c r="K17" s="18">
        <v>1</v>
      </c>
      <c r="L17" s="18">
        <v>0</v>
      </c>
      <c r="M17" s="18">
        <v>1</v>
      </c>
      <c r="N17" s="18">
        <v>0</v>
      </c>
      <c r="O17" s="28">
        <v>2</v>
      </c>
      <c r="P17" s="28">
        <v>0</v>
      </c>
      <c r="Q17" s="28">
        <v>0</v>
      </c>
      <c r="R17" s="41">
        <f t="shared" si="0"/>
        <v>10</v>
      </c>
      <c r="S17" s="41"/>
      <c r="T17" s="29"/>
    </row>
    <row r="18" spans="1:20" ht="15">
      <c r="A18" s="29"/>
      <c r="B18" s="58" t="s">
        <v>266</v>
      </c>
      <c r="C18" s="18">
        <v>0</v>
      </c>
      <c r="D18" s="18">
        <v>1</v>
      </c>
      <c r="E18" s="18">
        <v>1</v>
      </c>
      <c r="F18" s="18">
        <v>1</v>
      </c>
      <c r="G18" s="18">
        <v>1</v>
      </c>
      <c r="H18" s="18">
        <v>0</v>
      </c>
      <c r="I18" s="18">
        <v>1</v>
      </c>
      <c r="J18" s="18">
        <v>1</v>
      </c>
      <c r="K18" s="18">
        <v>1</v>
      </c>
      <c r="L18" s="18">
        <v>1</v>
      </c>
      <c r="M18" s="18">
        <v>1</v>
      </c>
      <c r="N18" s="18">
        <v>1</v>
      </c>
      <c r="O18" s="28">
        <v>2</v>
      </c>
      <c r="P18" s="28">
        <v>2</v>
      </c>
      <c r="Q18" s="28">
        <v>0</v>
      </c>
      <c r="R18" s="41">
        <f t="shared" si="0"/>
        <v>14</v>
      </c>
      <c r="S18" s="41"/>
      <c r="T18" s="29"/>
    </row>
    <row r="19" spans="1:20" ht="15">
      <c r="A19" s="29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8"/>
      <c r="P19" s="28"/>
      <c r="Q19" s="28"/>
      <c r="R19" s="41">
        <f t="shared" si="0"/>
        <v>0</v>
      </c>
      <c r="S19" s="41"/>
      <c r="T19" s="29"/>
    </row>
    <row r="20" spans="1:20" ht="15">
      <c r="A20" s="29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8"/>
      <c r="P20" s="28"/>
      <c r="Q20" s="28"/>
      <c r="R20" s="41">
        <f t="shared" si="0"/>
        <v>0</v>
      </c>
      <c r="S20" s="41"/>
      <c r="T20" s="29"/>
    </row>
    <row r="21" spans="1:20" ht="15">
      <c r="A21" s="29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8"/>
      <c r="P21" s="28"/>
      <c r="Q21" s="28"/>
      <c r="R21" s="41">
        <f t="shared" si="0"/>
        <v>0</v>
      </c>
      <c r="S21" s="41"/>
      <c r="T21" s="29"/>
    </row>
    <row r="22" spans="1:20" ht="15">
      <c r="A22" s="29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8"/>
      <c r="P22" s="28"/>
      <c r="Q22" s="28"/>
      <c r="R22" s="41">
        <f t="shared" si="0"/>
        <v>0</v>
      </c>
      <c r="S22" s="41"/>
      <c r="T22" s="29"/>
    </row>
    <row r="23" spans="1:20" ht="15">
      <c r="A23" s="29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8"/>
      <c r="P23" s="28"/>
      <c r="Q23" s="28"/>
      <c r="R23" s="41">
        <f t="shared" si="0"/>
        <v>0</v>
      </c>
      <c r="S23" s="41"/>
      <c r="T23" s="29"/>
    </row>
    <row r="24" spans="1:20" ht="15">
      <c r="A24" s="29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8"/>
      <c r="P24" s="28"/>
      <c r="Q24" s="28"/>
      <c r="R24" s="41">
        <f t="shared" si="0"/>
        <v>0</v>
      </c>
      <c r="S24" s="41"/>
      <c r="T24" s="29"/>
    </row>
    <row r="25" spans="1:20" ht="15">
      <c r="A25" s="29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8"/>
      <c r="P25" s="28"/>
      <c r="Q25" s="28"/>
      <c r="R25" s="41">
        <f t="shared" si="0"/>
        <v>0</v>
      </c>
      <c r="S25" s="41"/>
      <c r="T25" s="29"/>
    </row>
    <row r="26" spans="1:20" ht="15">
      <c r="A26" s="29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8"/>
      <c r="P26" s="28"/>
      <c r="Q26" s="28"/>
      <c r="R26" s="41">
        <f t="shared" si="0"/>
        <v>0</v>
      </c>
      <c r="S26" s="41"/>
      <c r="T26" s="29"/>
    </row>
    <row r="27" spans="1:20" ht="15">
      <c r="A27" s="29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8"/>
      <c r="P27" s="28"/>
      <c r="Q27" s="28"/>
      <c r="R27" s="41">
        <f t="shared" si="0"/>
        <v>0</v>
      </c>
      <c r="S27" s="41"/>
      <c r="T27" s="29"/>
    </row>
    <row r="28" spans="1:20" ht="15">
      <c r="A28" s="29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8"/>
      <c r="P28" s="28"/>
      <c r="Q28" s="28"/>
      <c r="R28" s="41">
        <f t="shared" si="0"/>
        <v>0</v>
      </c>
      <c r="S28" s="41"/>
      <c r="T28" s="29"/>
    </row>
    <row r="29" spans="1:20" ht="15">
      <c r="A29" s="29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8"/>
      <c r="P29" s="28"/>
      <c r="Q29" s="28"/>
      <c r="R29" s="41">
        <f t="shared" si="0"/>
        <v>0</v>
      </c>
      <c r="S29" s="41"/>
      <c r="T29" s="29"/>
    </row>
    <row r="30" spans="1:20" ht="60">
      <c r="A30" s="5"/>
      <c r="B30" s="33" t="s">
        <v>75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/>
    </row>
    <row r="31" ht="15">
      <c r="B31" s="22"/>
    </row>
    <row r="32" spans="2:13" ht="18.75">
      <c r="B32" s="70" t="s">
        <v>74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2:6" ht="21">
      <c r="B33" s="60" t="s">
        <v>71</v>
      </c>
      <c r="C33" s="86"/>
      <c r="D33" s="86"/>
      <c r="E33" s="86"/>
      <c r="F33">
        <v>18</v>
      </c>
    </row>
    <row r="34" spans="2:6" ht="21">
      <c r="B34" s="60" t="s">
        <v>72</v>
      </c>
      <c r="C34" s="86"/>
      <c r="D34" s="86"/>
      <c r="E34" s="86"/>
      <c r="F34">
        <v>17</v>
      </c>
    </row>
  </sheetData>
  <sheetProtection/>
  <mergeCells count="24">
    <mergeCell ref="A1:A4"/>
    <mergeCell ref="B1:B4"/>
    <mergeCell ref="C2:C3"/>
    <mergeCell ref="D2:D3"/>
    <mergeCell ref="E2:E3"/>
    <mergeCell ref="H2:H3"/>
    <mergeCell ref="B33:E33"/>
    <mergeCell ref="B34:E34"/>
    <mergeCell ref="K2:K3"/>
    <mergeCell ref="L2:L3"/>
    <mergeCell ref="C1:Q1"/>
    <mergeCell ref="R2:R3"/>
    <mergeCell ref="M2:M3"/>
    <mergeCell ref="N2:N3"/>
    <mergeCell ref="O2:O3"/>
    <mergeCell ref="I2:I3"/>
    <mergeCell ref="S2:S3"/>
    <mergeCell ref="T2:T3"/>
    <mergeCell ref="B32:M32"/>
    <mergeCell ref="P2:P3"/>
    <mergeCell ref="Q2:Q3"/>
    <mergeCell ref="J2:J3"/>
    <mergeCell ref="F2:F3"/>
    <mergeCell ref="G2:G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zoomScale="60" zoomScaleNormal="60" zoomScalePageLayoutView="0" workbookViewId="0" topLeftCell="A1">
      <selection activeCell="O49" sqref="O49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20.57421875" style="0" customWidth="1"/>
    <col min="9" max="9" width="14.57421875" style="0" customWidth="1"/>
    <col min="10" max="10" width="12.8515625" style="0" customWidth="1"/>
    <col min="11" max="11" width="13.851562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4.421875" style="0" customWidth="1"/>
    <col min="16" max="16" width="17.140625" style="0" customWidth="1"/>
    <col min="17" max="17" width="14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76" t="s">
        <v>0</v>
      </c>
      <c r="B1" s="77" t="s">
        <v>1</v>
      </c>
      <c r="C1" s="73" t="s">
        <v>108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  <c r="R1" s="29"/>
      <c r="S1" s="29"/>
      <c r="T1" s="29"/>
    </row>
    <row r="2" spans="1:20" ht="15" customHeight="1" thickBot="1">
      <c r="A2" s="76"/>
      <c r="B2" s="77"/>
      <c r="C2" s="97" t="s">
        <v>109</v>
      </c>
      <c r="D2" s="97" t="s">
        <v>97</v>
      </c>
      <c r="E2" s="97" t="s">
        <v>110</v>
      </c>
      <c r="F2" s="97" t="s">
        <v>111</v>
      </c>
      <c r="G2" s="97" t="s">
        <v>112</v>
      </c>
      <c r="H2" s="97" t="s">
        <v>113</v>
      </c>
      <c r="I2" s="97" t="s">
        <v>114</v>
      </c>
      <c r="J2" s="103" t="s">
        <v>115</v>
      </c>
      <c r="K2" s="97" t="s">
        <v>87</v>
      </c>
      <c r="L2" s="97" t="s">
        <v>116</v>
      </c>
      <c r="M2" s="97" t="s">
        <v>117</v>
      </c>
      <c r="N2" s="97" t="s">
        <v>118</v>
      </c>
      <c r="O2" s="97" t="s">
        <v>118</v>
      </c>
      <c r="P2" s="97" t="s">
        <v>119</v>
      </c>
      <c r="Q2" s="97" t="s">
        <v>120</v>
      </c>
      <c r="R2" s="97" t="s">
        <v>70</v>
      </c>
      <c r="S2" s="97" t="s">
        <v>24</v>
      </c>
      <c r="T2" s="99" t="s">
        <v>73</v>
      </c>
    </row>
    <row r="3" spans="1:20" ht="76.5" customHeight="1" thickBot="1">
      <c r="A3" s="76"/>
      <c r="B3" s="7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100"/>
    </row>
    <row r="4" spans="1:20" ht="15">
      <c r="A4" s="76"/>
      <c r="B4" s="77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32" t="s">
        <v>50</v>
      </c>
      <c r="O4" s="44" t="s">
        <v>58</v>
      </c>
      <c r="P4" s="45" t="s">
        <v>60</v>
      </c>
      <c r="Q4" s="45" t="s">
        <v>62</v>
      </c>
      <c r="R4" s="38"/>
      <c r="S4" s="39"/>
      <c r="T4" s="29"/>
    </row>
    <row r="5" spans="1:20" ht="15">
      <c r="A5" s="29"/>
      <c r="B5" s="55" t="s">
        <v>204</v>
      </c>
      <c r="C5" s="18">
        <v>1</v>
      </c>
      <c r="D5" s="18">
        <v>1</v>
      </c>
      <c r="E5" s="18">
        <v>0</v>
      </c>
      <c r="F5" s="18">
        <v>1</v>
      </c>
      <c r="G5" s="18">
        <v>1</v>
      </c>
      <c r="H5" s="18">
        <v>1</v>
      </c>
      <c r="I5" s="18">
        <v>1</v>
      </c>
      <c r="J5" s="18">
        <v>1</v>
      </c>
      <c r="K5" s="18">
        <v>0</v>
      </c>
      <c r="L5" s="18">
        <v>0</v>
      </c>
      <c r="M5" s="18">
        <v>0</v>
      </c>
      <c r="N5" s="18">
        <v>1</v>
      </c>
      <c r="O5" s="28">
        <v>1</v>
      </c>
      <c r="P5" s="28">
        <v>2</v>
      </c>
      <c r="Q5" s="28">
        <v>1</v>
      </c>
      <c r="R5" s="41">
        <f>C5+D5+E5+F5+G5+H5+I5+J5+K5+L5+M5+N5+O5+P5+Q5</f>
        <v>12</v>
      </c>
      <c r="S5" s="41"/>
      <c r="T5" s="29"/>
    </row>
    <row r="6" spans="1:20" ht="15">
      <c r="A6" s="29"/>
      <c r="B6" s="55" t="s">
        <v>205</v>
      </c>
      <c r="C6" s="18">
        <v>0</v>
      </c>
      <c r="D6" s="18">
        <v>0</v>
      </c>
      <c r="E6" s="18">
        <v>0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0</v>
      </c>
      <c r="L6" s="18">
        <v>1</v>
      </c>
      <c r="M6" s="18">
        <v>0</v>
      </c>
      <c r="N6" s="18">
        <v>1</v>
      </c>
      <c r="O6" s="28">
        <v>1</v>
      </c>
      <c r="P6" s="28">
        <v>1</v>
      </c>
      <c r="Q6" s="28">
        <v>1</v>
      </c>
      <c r="R6" s="41">
        <f aca="true" t="shared" si="0" ref="R6:R24">C6+D6+E6+F6+G6+H6+I6+J6+K6+L6+M6+N6+O6+P6+Q6</f>
        <v>10</v>
      </c>
      <c r="S6" s="41"/>
      <c r="T6" s="29"/>
    </row>
    <row r="7" spans="1:20" ht="15">
      <c r="A7" s="29"/>
      <c r="B7" s="55" t="s">
        <v>206</v>
      </c>
      <c r="C7" s="18">
        <v>1</v>
      </c>
      <c r="D7" s="18">
        <v>1</v>
      </c>
      <c r="E7" s="18">
        <v>1</v>
      </c>
      <c r="F7" s="18">
        <v>0</v>
      </c>
      <c r="G7" s="18">
        <v>1</v>
      </c>
      <c r="H7" s="18">
        <v>1</v>
      </c>
      <c r="I7" s="18">
        <v>0</v>
      </c>
      <c r="J7" s="18">
        <v>0</v>
      </c>
      <c r="K7" s="18">
        <v>0</v>
      </c>
      <c r="L7" s="18">
        <v>1</v>
      </c>
      <c r="M7" s="18">
        <v>0</v>
      </c>
      <c r="N7" s="18">
        <v>0</v>
      </c>
      <c r="O7" s="28">
        <v>0</v>
      </c>
      <c r="P7" s="28">
        <v>0</v>
      </c>
      <c r="Q7" s="28">
        <v>0</v>
      </c>
      <c r="R7" s="41">
        <f t="shared" si="0"/>
        <v>6</v>
      </c>
      <c r="S7" s="41"/>
      <c r="T7" s="29"/>
    </row>
    <row r="8" spans="1:20" ht="15">
      <c r="A8" s="29"/>
      <c r="B8" s="55" t="s">
        <v>207</v>
      </c>
      <c r="C8" s="18">
        <v>0</v>
      </c>
      <c r="D8" s="18">
        <v>0</v>
      </c>
      <c r="E8" s="18">
        <v>0</v>
      </c>
      <c r="F8" s="18">
        <v>1</v>
      </c>
      <c r="G8" s="18">
        <v>1</v>
      </c>
      <c r="H8" s="18">
        <v>0</v>
      </c>
      <c r="I8" s="18">
        <v>1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28">
        <v>0</v>
      </c>
      <c r="P8" s="28">
        <v>0</v>
      </c>
      <c r="Q8" s="28">
        <v>0</v>
      </c>
      <c r="R8" s="41">
        <f t="shared" si="0"/>
        <v>3</v>
      </c>
      <c r="S8" s="41"/>
      <c r="T8" s="29"/>
    </row>
    <row r="9" spans="1:20" ht="15">
      <c r="A9" s="29"/>
      <c r="B9" s="55" t="s">
        <v>209</v>
      </c>
      <c r="C9" s="18">
        <v>1</v>
      </c>
      <c r="D9" s="18">
        <v>1</v>
      </c>
      <c r="E9" s="18">
        <v>1</v>
      </c>
      <c r="F9" s="18">
        <v>1</v>
      </c>
      <c r="G9" s="18">
        <v>1</v>
      </c>
      <c r="H9" s="18">
        <v>0</v>
      </c>
      <c r="I9" s="18"/>
      <c r="J9" s="18">
        <v>1</v>
      </c>
      <c r="K9" s="18">
        <v>0</v>
      </c>
      <c r="L9" s="18">
        <v>0</v>
      </c>
      <c r="M9" s="18">
        <v>0</v>
      </c>
      <c r="N9" s="18">
        <v>0</v>
      </c>
      <c r="O9" s="28">
        <v>0</v>
      </c>
      <c r="P9" s="28">
        <v>0</v>
      </c>
      <c r="Q9" s="28">
        <v>0</v>
      </c>
      <c r="R9" s="41">
        <f t="shared" si="0"/>
        <v>6</v>
      </c>
      <c r="S9" s="41"/>
      <c r="T9" s="29"/>
    </row>
    <row r="10" spans="1:20" ht="15">
      <c r="A10" s="29"/>
      <c r="B10" s="55" t="s">
        <v>210</v>
      </c>
      <c r="C10" s="18">
        <v>1</v>
      </c>
      <c r="D10" s="18">
        <v>0</v>
      </c>
      <c r="E10" s="18">
        <v>1</v>
      </c>
      <c r="F10" s="18">
        <v>1</v>
      </c>
      <c r="G10" s="18">
        <v>0</v>
      </c>
      <c r="H10" s="18">
        <v>1</v>
      </c>
      <c r="I10" s="18">
        <v>0</v>
      </c>
      <c r="J10" s="18">
        <v>1</v>
      </c>
      <c r="K10" s="18">
        <v>0</v>
      </c>
      <c r="L10" s="18">
        <v>1</v>
      </c>
      <c r="M10" s="18">
        <v>1</v>
      </c>
      <c r="N10" s="18">
        <v>1</v>
      </c>
      <c r="O10" s="28">
        <v>1</v>
      </c>
      <c r="P10" s="28">
        <v>2</v>
      </c>
      <c r="Q10" s="28">
        <v>1</v>
      </c>
      <c r="R10" s="41">
        <f t="shared" si="0"/>
        <v>12</v>
      </c>
      <c r="S10" s="41"/>
      <c r="T10" s="29"/>
    </row>
    <row r="11" spans="1:20" ht="15">
      <c r="A11" s="29"/>
      <c r="B11" s="55" t="s">
        <v>211</v>
      </c>
      <c r="C11" s="18">
        <v>0</v>
      </c>
      <c r="D11" s="18">
        <v>0</v>
      </c>
      <c r="E11" s="18">
        <v>0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18">
        <v>0</v>
      </c>
      <c r="L11" s="18">
        <v>1</v>
      </c>
      <c r="M11" s="18">
        <v>0</v>
      </c>
      <c r="N11" s="18">
        <v>0</v>
      </c>
      <c r="O11" s="28">
        <v>1</v>
      </c>
      <c r="P11" s="28">
        <v>1</v>
      </c>
      <c r="Q11" s="28">
        <v>1</v>
      </c>
      <c r="R11" s="41">
        <v>9</v>
      </c>
      <c r="S11" s="41"/>
      <c r="T11" s="29"/>
    </row>
    <row r="12" spans="1:20" ht="15">
      <c r="A12" s="29"/>
      <c r="B12" s="55" t="s">
        <v>212</v>
      </c>
      <c r="C12" s="18">
        <v>0</v>
      </c>
      <c r="D12" s="18">
        <v>1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18">
        <v>0</v>
      </c>
      <c r="L12" s="18">
        <v>1</v>
      </c>
      <c r="M12" s="18">
        <v>0</v>
      </c>
      <c r="N12" s="18">
        <v>1</v>
      </c>
      <c r="O12" s="28">
        <v>0</v>
      </c>
      <c r="P12" s="28">
        <v>0</v>
      </c>
      <c r="Q12" s="28">
        <v>1</v>
      </c>
      <c r="R12" s="41">
        <f t="shared" si="0"/>
        <v>10</v>
      </c>
      <c r="S12" s="41"/>
      <c r="T12" s="29"/>
    </row>
    <row r="13" spans="1:20" ht="15">
      <c r="A13" s="29"/>
      <c r="B13" s="55" t="s">
        <v>213</v>
      </c>
      <c r="C13" s="18">
        <v>0</v>
      </c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0</v>
      </c>
      <c r="N13" s="18">
        <v>1</v>
      </c>
      <c r="O13" s="28">
        <v>0</v>
      </c>
      <c r="P13" s="28">
        <v>0</v>
      </c>
      <c r="Q13" s="28">
        <v>1</v>
      </c>
      <c r="R13" s="41">
        <f t="shared" si="0"/>
        <v>11</v>
      </c>
      <c r="S13" s="41"/>
      <c r="T13" s="29"/>
    </row>
    <row r="14" spans="1:20" ht="15">
      <c r="A14" s="29"/>
      <c r="B14" s="55" t="s">
        <v>214</v>
      </c>
      <c r="C14" s="18">
        <v>0</v>
      </c>
      <c r="D14" s="18">
        <v>1</v>
      </c>
      <c r="E14" s="18">
        <v>1</v>
      </c>
      <c r="F14" s="18">
        <v>1</v>
      </c>
      <c r="G14" s="18">
        <v>0</v>
      </c>
      <c r="H14" s="18">
        <v>0</v>
      </c>
      <c r="I14" s="18">
        <v>1</v>
      </c>
      <c r="J14" s="18">
        <v>1</v>
      </c>
      <c r="K14" s="18">
        <v>0</v>
      </c>
      <c r="L14" s="18">
        <v>0</v>
      </c>
      <c r="M14" s="18">
        <v>0</v>
      </c>
      <c r="N14" s="18">
        <v>0</v>
      </c>
      <c r="O14" s="28">
        <v>0</v>
      </c>
      <c r="P14" s="28">
        <v>0</v>
      </c>
      <c r="Q14" s="28">
        <v>0</v>
      </c>
      <c r="R14" s="41">
        <f t="shared" si="0"/>
        <v>5</v>
      </c>
      <c r="S14" s="41"/>
      <c r="T14" s="29"/>
    </row>
    <row r="15" spans="1:20" ht="15">
      <c r="A15" s="29"/>
      <c r="B15" s="55" t="s">
        <v>215</v>
      </c>
      <c r="C15" s="18">
        <v>0</v>
      </c>
      <c r="D15" s="18">
        <v>0</v>
      </c>
      <c r="E15" s="18">
        <v>1</v>
      </c>
      <c r="F15" s="18">
        <v>1</v>
      </c>
      <c r="G15" s="18">
        <v>0</v>
      </c>
      <c r="H15" s="18">
        <v>0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8">
        <v>1</v>
      </c>
      <c r="O15" s="28">
        <v>0</v>
      </c>
      <c r="P15" s="28">
        <v>0</v>
      </c>
      <c r="Q15" s="28">
        <v>0</v>
      </c>
      <c r="R15" s="41">
        <f t="shared" si="0"/>
        <v>4</v>
      </c>
      <c r="S15" s="41"/>
      <c r="T15" s="29"/>
    </row>
    <row r="16" spans="1:20" ht="15">
      <c r="A16" s="29"/>
      <c r="B16" s="55" t="s">
        <v>216</v>
      </c>
      <c r="C16" s="18">
        <v>1</v>
      </c>
      <c r="D16" s="18">
        <v>1</v>
      </c>
      <c r="E16" s="18">
        <v>1</v>
      </c>
      <c r="F16" s="18">
        <v>1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1</v>
      </c>
      <c r="O16" s="28">
        <v>1</v>
      </c>
      <c r="P16" s="28">
        <v>1</v>
      </c>
      <c r="Q16" s="28">
        <v>0</v>
      </c>
      <c r="R16" s="41">
        <f t="shared" si="0"/>
        <v>7</v>
      </c>
      <c r="S16" s="41"/>
      <c r="T16" s="29"/>
    </row>
    <row r="17" spans="1:20" ht="15">
      <c r="A17" s="29"/>
      <c r="B17" s="55" t="s">
        <v>217</v>
      </c>
      <c r="C17" s="18">
        <v>1</v>
      </c>
      <c r="D17" s="18">
        <v>0</v>
      </c>
      <c r="E17" s="18">
        <v>0</v>
      </c>
      <c r="F17" s="18">
        <v>1</v>
      </c>
      <c r="G17" s="18">
        <v>0</v>
      </c>
      <c r="H17" s="18">
        <v>0</v>
      </c>
      <c r="I17" s="18">
        <v>0</v>
      </c>
      <c r="J17" s="18">
        <v>0</v>
      </c>
      <c r="K17" s="18">
        <v>1</v>
      </c>
      <c r="L17" s="18">
        <v>1</v>
      </c>
      <c r="M17" s="18">
        <v>1</v>
      </c>
      <c r="N17" s="18">
        <v>1</v>
      </c>
      <c r="O17" s="28">
        <v>0</v>
      </c>
      <c r="P17" s="28">
        <v>1</v>
      </c>
      <c r="Q17" s="28">
        <v>0</v>
      </c>
      <c r="R17" s="41">
        <f t="shared" si="0"/>
        <v>7</v>
      </c>
      <c r="S17" s="41"/>
      <c r="T17" s="29"/>
    </row>
    <row r="18" spans="1:20" ht="15">
      <c r="A18" s="29"/>
      <c r="B18" s="55" t="s">
        <v>218</v>
      </c>
      <c r="C18" s="18">
        <v>0</v>
      </c>
      <c r="D18" s="18">
        <v>1</v>
      </c>
      <c r="E18" s="18">
        <v>1</v>
      </c>
      <c r="F18" s="18">
        <v>1</v>
      </c>
      <c r="G18" s="18">
        <v>1</v>
      </c>
      <c r="H18" s="18">
        <v>1</v>
      </c>
      <c r="I18" s="18">
        <v>1</v>
      </c>
      <c r="J18" s="18">
        <v>0</v>
      </c>
      <c r="K18" s="18">
        <v>0</v>
      </c>
      <c r="L18" s="18">
        <v>0</v>
      </c>
      <c r="M18" s="18">
        <v>0</v>
      </c>
      <c r="N18" s="18">
        <v>1</v>
      </c>
      <c r="O18" s="28">
        <v>0</v>
      </c>
      <c r="P18" s="28">
        <v>0</v>
      </c>
      <c r="Q18" s="28">
        <v>0</v>
      </c>
      <c r="R18" s="41">
        <f t="shared" si="0"/>
        <v>7</v>
      </c>
      <c r="S18" s="41"/>
      <c r="T18" s="29"/>
    </row>
    <row r="19" spans="1:20" ht="15">
      <c r="A19" s="29"/>
      <c r="B19" s="55" t="s">
        <v>219</v>
      </c>
      <c r="C19" s="18">
        <v>0</v>
      </c>
      <c r="D19" s="18">
        <v>0</v>
      </c>
      <c r="E19" s="18">
        <v>0</v>
      </c>
      <c r="F19" s="18">
        <v>1</v>
      </c>
      <c r="G19" s="18">
        <v>0</v>
      </c>
      <c r="H19" s="18">
        <v>1</v>
      </c>
      <c r="I19" s="18">
        <v>0</v>
      </c>
      <c r="J19" s="18">
        <v>1</v>
      </c>
      <c r="K19" s="18">
        <v>0</v>
      </c>
      <c r="L19" s="18">
        <v>0</v>
      </c>
      <c r="M19" s="18">
        <v>1</v>
      </c>
      <c r="N19" s="18">
        <v>1</v>
      </c>
      <c r="O19" s="28">
        <v>0</v>
      </c>
      <c r="P19" s="28">
        <v>0</v>
      </c>
      <c r="Q19" s="28">
        <v>1</v>
      </c>
      <c r="R19" s="41">
        <f t="shared" si="0"/>
        <v>6</v>
      </c>
      <c r="S19" s="41"/>
      <c r="T19" s="29"/>
    </row>
    <row r="20" spans="1:20" ht="15">
      <c r="A20" s="29"/>
      <c r="B20" s="55" t="s">
        <v>220</v>
      </c>
      <c r="C20" s="18">
        <v>1</v>
      </c>
      <c r="D20" s="18">
        <v>0</v>
      </c>
      <c r="E20" s="18">
        <v>0</v>
      </c>
      <c r="F20" s="18">
        <v>1</v>
      </c>
      <c r="G20" s="18">
        <v>0</v>
      </c>
      <c r="H20" s="18">
        <v>1</v>
      </c>
      <c r="I20" s="18">
        <v>0</v>
      </c>
      <c r="J20" s="18">
        <v>1</v>
      </c>
      <c r="K20" s="18">
        <v>0</v>
      </c>
      <c r="L20" s="18">
        <v>1</v>
      </c>
      <c r="M20" s="18">
        <v>0</v>
      </c>
      <c r="N20" s="18">
        <v>1</v>
      </c>
      <c r="O20" s="28">
        <v>0</v>
      </c>
      <c r="P20" s="28">
        <v>0</v>
      </c>
      <c r="Q20" s="28">
        <v>0</v>
      </c>
      <c r="R20" s="41">
        <f t="shared" si="0"/>
        <v>6</v>
      </c>
      <c r="S20" s="41"/>
      <c r="T20" s="29"/>
    </row>
    <row r="21" spans="1:20" ht="15">
      <c r="A21" s="29"/>
      <c r="B21" s="55" t="s">
        <v>221</v>
      </c>
      <c r="C21" s="18">
        <v>1</v>
      </c>
      <c r="D21" s="18">
        <v>1</v>
      </c>
      <c r="E21" s="18">
        <v>1</v>
      </c>
      <c r="F21" s="18">
        <v>1</v>
      </c>
      <c r="G21" s="18">
        <v>1</v>
      </c>
      <c r="H21" s="18">
        <v>1</v>
      </c>
      <c r="I21" s="18">
        <v>1</v>
      </c>
      <c r="J21" s="18">
        <v>0</v>
      </c>
      <c r="K21" s="18">
        <v>0</v>
      </c>
      <c r="L21" s="18">
        <v>1</v>
      </c>
      <c r="M21" s="18">
        <v>1</v>
      </c>
      <c r="N21" s="18">
        <v>1</v>
      </c>
      <c r="O21" s="28">
        <v>1</v>
      </c>
      <c r="P21" s="28">
        <v>0</v>
      </c>
      <c r="Q21" s="28">
        <v>1</v>
      </c>
      <c r="R21" s="41">
        <f t="shared" si="0"/>
        <v>12</v>
      </c>
      <c r="S21" s="41"/>
      <c r="T21" s="29"/>
    </row>
    <row r="22" spans="1:20" ht="15">
      <c r="A22" s="29"/>
      <c r="B22" s="55" t="s">
        <v>222</v>
      </c>
      <c r="C22" s="18">
        <v>1</v>
      </c>
      <c r="D22" s="18">
        <v>1</v>
      </c>
      <c r="E22" s="18">
        <v>0</v>
      </c>
      <c r="F22" s="18">
        <v>1</v>
      </c>
      <c r="G22" s="18">
        <v>0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0</v>
      </c>
      <c r="N22" s="18">
        <v>1</v>
      </c>
      <c r="O22" s="28">
        <v>0</v>
      </c>
      <c r="P22" s="28">
        <v>0</v>
      </c>
      <c r="Q22" s="28">
        <v>1</v>
      </c>
      <c r="R22" s="41">
        <f t="shared" si="0"/>
        <v>10</v>
      </c>
      <c r="S22" s="41"/>
      <c r="T22" s="29"/>
    </row>
    <row r="23" spans="1:20" ht="15">
      <c r="A23" s="29"/>
      <c r="B23" s="55" t="s">
        <v>208</v>
      </c>
      <c r="C23" s="18">
        <v>1</v>
      </c>
      <c r="D23" s="18">
        <v>1</v>
      </c>
      <c r="E23" s="18">
        <v>1</v>
      </c>
      <c r="F23" s="18">
        <v>1</v>
      </c>
      <c r="G23" s="18">
        <v>1</v>
      </c>
      <c r="H23" s="18">
        <v>1</v>
      </c>
      <c r="I23" s="18">
        <v>1</v>
      </c>
      <c r="J23" s="18">
        <v>1</v>
      </c>
      <c r="K23" s="18">
        <v>1</v>
      </c>
      <c r="L23" s="18">
        <v>0</v>
      </c>
      <c r="M23" s="18">
        <v>0</v>
      </c>
      <c r="N23" s="18">
        <v>0</v>
      </c>
      <c r="O23" s="28">
        <v>0</v>
      </c>
      <c r="P23" s="28">
        <v>2</v>
      </c>
      <c r="Q23" s="28">
        <v>1</v>
      </c>
      <c r="R23" s="41">
        <f t="shared" si="0"/>
        <v>12</v>
      </c>
      <c r="S23" s="41"/>
      <c r="T23" s="29"/>
    </row>
    <row r="24" spans="1:20" ht="15">
      <c r="A24" s="29"/>
      <c r="B24" s="55" t="s">
        <v>223</v>
      </c>
      <c r="C24" s="18">
        <v>1</v>
      </c>
      <c r="D24" s="18">
        <v>1</v>
      </c>
      <c r="E24" s="18">
        <v>0</v>
      </c>
      <c r="F24" s="18">
        <v>0</v>
      </c>
      <c r="G24" s="18">
        <v>0</v>
      </c>
      <c r="H24" s="18">
        <v>1</v>
      </c>
      <c r="I24" s="18">
        <v>1</v>
      </c>
      <c r="J24" s="18">
        <v>1</v>
      </c>
      <c r="K24" s="18">
        <v>0</v>
      </c>
      <c r="L24" s="18">
        <v>1</v>
      </c>
      <c r="M24" s="18">
        <v>0</v>
      </c>
      <c r="N24" s="18">
        <v>1</v>
      </c>
      <c r="O24" s="28">
        <v>0</v>
      </c>
      <c r="P24" s="28">
        <v>0</v>
      </c>
      <c r="Q24" s="28">
        <v>0</v>
      </c>
      <c r="R24" s="41">
        <f t="shared" si="0"/>
        <v>7</v>
      </c>
      <c r="S24" s="41"/>
      <c r="T24" s="29"/>
    </row>
    <row r="25" spans="1:20" ht="15">
      <c r="A25" s="29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8"/>
      <c r="P25" s="28"/>
      <c r="Q25" s="28"/>
      <c r="R25" s="41"/>
      <c r="S25" s="41"/>
      <c r="T25" s="29"/>
    </row>
    <row r="26" spans="1:20" ht="15">
      <c r="A26" s="29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8"/>
      <c r="P26" s="28"/>
      <c r="Q26" s="28"/>
      <c r="R26" s="41"/>
      <c r="S26" s="41"/>
      <c r="T26" s="29"/>
    </row>
    <row r="27" spans="1:20" ht="15">
      <c r="A27" s="29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8"/>
      <c r="P27" s="28"/>
      <c r="Q27" s="28"/>
      <c r="R27" s="41"/>
      <c r="S27" s="41"/>
      <c r="T27" s="29"/>
    </row>
    <row r="28" spans="1:20" ht="15">
      <c r="A28" s="29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8"/>
      <c r="P28" s="28"/>
      <c r="Q28" s="28"/>
      <c r="R28" s="41"/>
      <c r="S28" s="41"/>
      <c r="T28" s="29"/>
    </row>
    <row r="29" spans="1:20" ht="15">
      <c r="A29" s="29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8"/>
      <c r="P29" s="28"/>
      <c r="Q29" s="28"/>
      <c r="R29" s="41"/>
      <c r="S29" s="41"/>
      <c r="T29" s="29"/>
    </row>
    <row r="30" spans="1:20" ht="60">
      <c r="A30" s="5"/>
      <c r="B30" s="33" t="s">
        <v>75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/>
    </row>
    <row r="31" ht="15">
      <c r="B31" s="22"/>
    </row>
    <row r="32" spans="2:13" ht="18.75">
      <c r="B32" s="70" t="s">
        <v>74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2:6" ht="21">
      <c r="B33" s="60" t="s">
        <v>71</v>
      </c>
      <c r="C33" s="86"/>
      <c r="D33" s="86"/>
      <c r="E33" s="86"/>
      <c r="F33">
        <v>16</v>
      </c>
    </row>
    <row r="34" spans="2:6" ht="21">
      <c r="B34" s="60" t="s">
        <v>72</v>
      </c>
      <c r="C34" s="86"/>
      <c r="D34" s="86"/>
      <c r="E34" s="86"/>
      <c r="F34">
        <v>21</v>
      </c>
    </row>
  </sheetData>
  <sheetProtection/>
  <mergeCells count="24">
    <mergeCell ref="A1:A4"/>
    <mergeCell ref="B1:B4"/>
    <mergeCell ref="C1:Q1"/>
    <mergeCell ref="C2:C3"/>
    <mergeCell ref="D2:D3"/>
    <mergeCell ref="E2:E3"/>
    <mergeCell ref="F2:F3"/>
    <mergeCell ref="G2:G3"/>
    <mergeCell ref="H2:H3"/>
    <mergeCell ref="I2:I3"/>
    <mergeCell ref="T2:T3"/>
    <mergeCell ref="B32:M32"/>
    <mergeCell ref="J2:J3"/>
    <mergeCell ref="K2:K3"/>
    <mergeCell ref="L2:L3"/>
    <mergeCell ref="M2:M3"/>
    <mergeCell ref="N2:N3"/>
    <mergeCell ref="O2:O3"/>
    <mergeCell ref="B33:E33"/>
    <mergeCell ref="B34:E34"/>
    <mergeCell ref="P2:P3"/>
    <mergeCell ref="Q2:Q3"/>
    <mergeCell ref="R2:R3"/>
    <mergeCell ref="S2:S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4"/>
  <sheetViews>
    <sheetView zoomScale="66" zoomScaleNormal="66" zoomScalePageLayoutView="0" workbookViewId="0" topLeftCell="J1">
      <selection activeCell="J15" sqref="J15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20.57421875" style="0" customWidth="1"/>
    <col min="9" max="9" width="14.57421875" style="0" customWidth="1"/>
    <col min="10" max="10" width="12.8515625" style="0" customWidth="1"/>
    <col min="11" max="11" width="13.851562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4.421875" style="0" customWidth="1"/>
    <col min="16" max="16" width="17.140625" style="0" customWidth="1"/>
    <col min="17" max="25" width="14.7109375" style="0" customWidth="1"/>
    <col min="26" max="26" width="11.57421875" style="0" customWidth="1"/>
    <col min="27" max="27" width="12.57421875" style="0" customWidth="1"/>
  </cols>
  <sheetData>
    <row r="1" spans="1:28" ht="23.25" customHeight="1">
      <c r="A1" s="76" t="s">
        <v>0</v>
      </c>
      <c r="B1" s="77" t="s">
        <v>1</v>
      </c>
      <c r="C1" s="73" t="s">
        <v>108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  <c r="R1" s="46"/>
      <c r="S1" s="46"/>
      <c r="T1" s="46"/>
      <c r="U1" s="46"/>
      <c r="V1" s="46"/>
      <c r="W1" s="46"/>
      <c r="X1" s="46"/>
      <c r="Y1" s="46"/>
      <c r="Z1" s="29"/>
      <c r="AA1" s="29"/>
      <c r="AB1" s="29"/>
    </row>
    <row r="2" spans="1:28" ht="15" customHeight="1" thickBot="1">
      <c r="A2" s="76"/>
      <c r="B2" s="77"/>
      <c r="C2" s="97"/>
      <c r="D2" s="97"/>
      <c r="E2" s="97"/>
      <c r="F2" s="97"/>
      <c r="G2" s="97"/>
      <c r="H2" s="97"/>
      <c r="I2" s="97"/>
      <c r="J2" s="103"/>
      <c r="K2" s="97"/>
      <c r="L2" s="97"/>
      <c r="M2" s="97"/>
      <c r="N2" s="97"/>
      <c r="O2" s="97"/>
      <c r="P2" s="97"/>
      <c r="Q2" s="97"/>
      <c r="R2" s="103"/>
      <c r="S2" s="103"/>
      <c r="T2" s="103"/>
      <c r="U2" s="103"/>
      <c r="V2" s="103"/>
      <c r="W2" s="103"/>
      <c r="X2" s="103"/>
      <c r="Y2" s="103"/>
      <c r="Z2" s="97" t="s">
        <v>70</v>
      </c>
      <c r="AA2" s="97" t="s">
        <v>24</v>
      </c>
      <c r="AB2" s="99" t="s">
        <v>73</v>
      </c>
    </row>
    <row r="3" spans="1:28" ht="76.5" customHeight="1" thickBot="1">
      <c r="A3" s="76"/>
      <c r="B3" s="7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100"/>
    </row>
    <row r="4" spans="1:28" ht="15">
      <c r="A4" s="76"/>
      <c r="B4" s="77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32" t="s">
        <v>50</v>
      </c>
      <c r="O4" s="44" t="s">
        <v>58</v>
      </c>
      <c r="P4" s="45" t="s">
        <v>60</v>
      </c>
      <c r="Q4" s="45" t="s">
        <v>62</v>
      </c>
      <c r="R4" s="47" t="s">
        <v>64</v>
      </c>
      <c r="S4" s="47" t="s">
        <v>66</v>
      </c>
      <c r="T4" s="47" t="s">
        <v>68</v>
      </c>
      <c r="U4" s="47" t="s">
        <v>143</v>
      </c>
      <c r="V4" s="47" t="s">
        <v>144</v>
      </c>
      <c r="W4" s="47" t="s">
        <v>69</v>
      </c>
      <c r="X4" s="47" t="s">
        <v>145</v>
      </c>
      <c r="Y4" s="47" t="s">
        <v>146</v>
      </c>
      <c r="Z4" s="38"/>
      <c r="AA4" s="39"/>
      <c r="AB4" s="29"/>
    </row>
    <row r="5" spans="1:28" ht="15">
      <c r="A5" s="29"/>
      <c r="B5" s="2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41"/>
      <c r="AA5" s="41"/>
      <c r="AB5" s="29"/>
    </row>
    <row r="6" spans="1:28" ht="15">
      <c r="A6" s="29"/>
      <c r="B6" s="2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41"/>
      <c r="AA6" s="41"/>
      <c r="AB6" s="29"/>
    </row>
    <row r="7" spans="1:28" ht="15">
      <c r="A7" s="29"/>
      <c r="B7" s="2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41"/>
      <c r="AA7" s="41"/>
      <c r="AB7" s="29"/>
    </row>
    <row r="8" spans="1:28" ht="15">
      <c r="A8" s="29"/>
      <c r="B8" s="2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41"/>
      <c r="AA8" s="41"/>
      <c r="AB8" s="29"/>
    </row>
    <row r="9" spans="1:28" ht="15">
      <c r="A9" s="29"/>
      <c r="B9" s="2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41"/>
      <c r="AA9" s="41"/>
      <c r="AB9" s="29"/>
    </row>
    <row r="10" spans="1:28" ht="15">
      <c r="A10" s="29"/>
      <c r="B10" s="2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41"/>
      <c r="AA10" s="41"/>
      <c r="AB10" s="29"/>
    </row>
    <row r="11" spans="1:28" ht="15">
      <c r="A11" s="29"/>
      <c r="B11" s="2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41"/>
      <c r="AA11" s="41"/>
      <c r="AB11" s="29"/>
    </row>
    <row r="12" spans="1:28" ht="15">
      <c r="A12" s="29"/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41"/>
      <c r="AA12" s="41"/>
      <c r="AB12" s="29"/>
    </row>
    <row r="13" spans="1:28" ht="15">
      <c r="A13" s="29"/>
      <c r="B13" s="2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41"/>
      <c r="AA13" s="41"/>
      <c r="AB13" s="29"/>
    </row>
    <row r="14" spans="1:28" ht="15">
      <c r="A14" s="29"/>
      <c r="B14" s="2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41"/>
      <c r="AA14" s="41"/>
      <c r="AB14" s="29"/>
    </row>
    <row r="15" spans="1:28" ht="15">
      <c r="A15" s="29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41"/>
      <c r="AA15" s="41"/>
      <c r="AB15" s="29"/>
    </row>
    <row r="16" spans="1:28" ht="15">
      <c r="A16" s="29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41"/>
      <c r="AA16" s="41"/>
      <c r="AB16" s="29"/>
    </row>
    <row r="17" spans="1:28" ht="15">
      <c r="A17" s="29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41"/>
      <c r="AA17" s="41"/>
      <c r="AB17" s="29"/>
    </row>
    <row r="18" spans="1:28" ht="15">
      <c r="A18" s="29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41"/>
      <c r="AA18" s="41"/>
      <c r="AB18" s="29"/>
    </row>
    <row r="19" spans="1:28" ht="15">
      <c r="A19" s="29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41"/>
      <c r="AA19" s="41"/>
      <c r="AB19" s="29"/>
    </row>
    <row r="20" spans="1:28" ht="15">
      <c r="A20" s="29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41"/>
      <c r="AA20" s="41"/>
      <c r="AB20" s="29"/>
    </row>
    <row r="21" spans="1:28" ht="15">
      <c r="A21" s="29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41"/>
      <c r="AA21" s="41"/>
      <c r="AB21" s="29"/>
    </row>
    <row r="22" spans="1:28" ht="15">
      <c r="A22" s="29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41"/>
      <c r="AA22" s="41"/>
      <c r="AB22" s="29"/>
    </row>
    <row r="23" spans="1:28" ht="15">
      <c r="A23" s="29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41"/>
      <c r="AA23" s="41"/>
      <c r="AB23" s="29"/>
    </row>
    <row r="24" spans="1:28" ht="15">
      <c r="A24" s="29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41"/>
      <c r="AA24" s="41"/>
      <c r="AB24" s="29"/>
    </row>
    <row r="25" spans="1:28" ht="15">
      <c r="A25" s="29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41"/>
      <c r="AA25" s="41"/>
      <c r="AB25" s="29"/>
    </row>
    <row r="26" spans="1:28" ht="15">
      <c r="A26" s="29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41"/>
      <c r="AA26" s="41"/>
      <c r="AB26" s="29"/>
    </row>
    <row r="27" spans="1:28" ht="15">
      <c r="A27" s="29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41"/>
      <c r="AA27" s="41"/>
      <c r="AB27" s="29"/>
    </row>
    <row r="28" spans="1:28" ht="15">
      <c r="A28" s="29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41"/>
      <c r="AA28" s="41"/>
      <c r="AB28" s="29"/>
    </row>
    <row r="29" spans="1:28" ht="15">
      <c r="A29" s="29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41"/>
      <c r="AA29" s="41"/>
      <c r="AB29" s="29"/>
    </row>
    <row r="30" spans="1:28" ht="60">
      <c r="A30" s="5"/>
      <c r="B30" s="33" t="s">
        <v>75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7"/>
    </row>
    <row r="31" ht="15">
      <c r="B31" s="22"/>
    </row>
    <row r="32" spans="2:17" ht="18.75">
      <c r="B32" s="70" t="s">
        <v>181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2:5" ht="21">
      <c r="B33" s="60" t="s">
        <v>71</v>
      </c>
      <c r="C33" s="86"/>
      <c r="D33" s="86"/>
      <c r="E33" s="86"/>
    </row>
    <row r="34" spans="2:5" ht="21">
      <c r="B34" s="60" t="s">
        <v>72</v>
      </c>
      <c r="C34" s="86"/>
      <c r="D34" s="86"/>
      <c r="E34" s="86"/>
    </row>
  </sheetData>
  <sheetProtection/>
  <mergeCells count="32">
    <mergeCell ref="B33:E33"/>
    <mergeCell ref="B34:E34"/>
    <mergeCell ref="R2:R3"/>
    <mergeCell ref="S2:S3"/>
    <mergeCell ref="T2:T3"/>
    <mergeCell ref="U2:U3"/>
    <mergeCell ref="B32:Q32"/>
    <mergeCell ref="P2:P3"/>
    <mergeCell ref="Q2:Q3"/>
    <mergeCell ref="J2:J3"/>
    <mergeCell ref="AA2:AA3"/>
    <mergeCell ref="AB2:AB3"/>
    <mergeCell ref="V2:V3"/>
    <mergeCell ref="W2:W3"/>
    <mergeCell ref="X2:X3"/>
    <mergeCell ref="Y2:Y3"/>
    <mergeCell ref="Z2:Z3"/>
    <mergeCell ref="L2:L3"/>
    <mergeCell ref="M2:M3"/>
    <mergeCell ref="N2:N3"/>
    <mergeCell ref="O2:O3"/>
    <mergeCell ref="A1:A4"/>
    <mergeCell ref="B1:B4"/>
    <mergeCell ref="C1:Q1"/>
    <mergeCell ref="C2:C3"/>
    <mergeCell ref="D2:D3"/>
    <mergeCell ref="E2:E3"/>
    <mergeCell ref="F2:F3"/>
    <mergeCell ref="G2:G3"/>
    <mergeCell ref="H2:H3"/>
    <mergeCell ref="I2:I3"/>
    <mergeCell ref="K2:K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4"/>
  <sheetViews>
    <sheetView zoomScale="60" zoomScaleNormal="60" zoomScalePageLayoutView="0" workbookViewId="0" topLeftCell="J1">
      <selection activeCell="Y10" sqref="Y10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8.28125" style="0" customWidth="1"/>
    <col min="5" max="5" width="19.421875" style="0" customWidth="1"/>
    <col min="6" max="6" width="23.57421875" style="0" customWidth="1"/>
    <col min="7" max="7" width="16.140625" style="0" customWidth="1"/>
    <col min="8" max="8" width="16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20.57421875" style="0" customWidth="1"/>
    <col min="14" max="14" width="19.28125" style="0" customWidth="1"/>
    <col min="15" max="15" width="16.57421875" style="0" customWidth="1"/>
    <col min="16" max="16" width="14.7109375" style="0" customWidth="1"/>
    <col min="17" max="17" width="19.710937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76" t="s">
        <v>0</v>
      </c>
      <c r="B1" s="77" t="s">
        <v>1</v>
      </c>
      <c r="C1" s="73" t="s">
        <v>108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5"/>
      <c r="V1" s="46"/>
      <c r="W1" s="46"/>
      <c r="X1" s="46"/>
      <c r="Y1" s="29"/>
      <c r="Z1" s="29"/>
      <c r="AA1" s="29"/>
    </row>
    <row r="2" spans="1:27" ht="15" customHeight="1" thickBot="1">
      <c r="A2" s="76"/>
      <c r="B2" s="77"/>
      <c r="C2" s="97" t="s">
        <v>121</v>
      </c>
      <c r="D2" s="97" t="s">
        <v>122</v>
      </c>
      <c r="E2" s="97" t="s">
        <v>123</v>
      </c>
      <c r="F2" s="97" t="s">
        <v>124</v>
      </c>
      <c r="G2" s="97" t="s">
        <v>125</v>
      </c>
      <c r="H2" s="97" t="s">
        <v>126</v>
      </c>
      <c r="I2" s="97" t="s">
        <v>127</v>
      </c>
      <c r="J2" s="103" t="s">
        <v>128</v>
      </c>
      <c r="K2" s="97" t="s">
        <v>129</v>
      </c>
      <c r="L2" s="97" t="s">
        <v>130</v>
      </c>
      <c r="M2" s="97" t="s">
        <v>131</v>
      </c>
      <c r="N2" s="97" t="s">
        <v>132</v>
      </c>
      <c r="O2" s="103" t="s">
        <v>133</v>
      </c>
      <c r="P2" s="103" t="s">
        <v>134</v>
      </c>
      <c r="Q2" s="103" t="s">
        <v>135</v>
      </c>
      <c r="R2" s="103" t="s">
        <v>136</v>
      </c>
      <c r="S2" s="97" t="s">
        <v>139</v>
      </c>
      <c r="T2" s="97" t="s">
        <v>137</v>
      </c>
      <c r="U2" s="97" t="s">
        <v>137</v>
      </c>
      <c r="V2" s="103" t="s">
        <v>140</v>
      </c>
      <c r="W2" s="103" t="s">
        <v>138</v>
      </c>
      <c r="X2" s="103" t="s">
        <v>142</v>
      </c>
      <c r="Y2" s="97" t="s">
        <v>70</v>
      </c>
      <c r="Z2" s="97" t="s">
        <v>24</v>
      </c>
      <c r="AA2" s="99" t="s">
        <v>73</v>
      </c>
    </row>
    <row r="3" spans="1:27" ht="76.5" customHeight="1" thickBot="1">
      <c r="A3" s="76"/>
      <c r="B3" s="7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100"/>
    </row>
    <row r="4" spans="1:27" ht="15">
      <c r="A4" s="76"/>
      <c r="B4" s="77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32" t="s">
        <v>50</v>
      </c>
      <c r="O4" s="43" t="s">
        <v>52</v>
      </c>
      <c r="P4" s="43" t="s">
        <v>80</v>
      </c>
      <c r="Q4" s="43" t="s">
        <v>81</v>
      </c>
      <c r="R4" s="43" t="s">
        <v>82</v>
      </c>
      <c r="S4" s="44" t="s">
        <v>58</v>
      </c>
      <c r="T4" s="45" t="s">
        <v>60</v>
      </c>
      <c r="U4" s="45" t="s">
        <v>62</v>
      </c>
      <c r="V4" s="45" t="s">
        <v>64</v>
      </c>
      <c r="W4" s="45" t="s">
        <v>66</v>
      </c>
      <c r="X4" s="45" t="s">
        <v>141</v>
      </c>
      <c r="Y4" s="38"/>
      <c r="Z4" s="39"/>
      <c r="AA4" s="29"/>
    </row>
    <row r="5" spans="1:27" ht="15">
      <c r="A5" s="29"/>
      <c r="B5" s="55" t="s">
        <v>235</v>
      </c>
      <c r="C5" s="18">
        <v>1</v>
      </c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18">
        <v>1</v>
      </c>
      <c r="N5" s="18">
        <v>1</v>
      </c>
      <c r="O5" s="18">
        <v>1</v>
      </c>
      <c r="P5" s="18">
        <v>1</v>
      </c>
      <c r="Q5" s="18">
        <v>1</v>
      </c>
      <c r="R5" s="18">
        <v>1</v>
      </c>
      <c r="S5" s="28">
        <v>1</v>
      </c>
      <c r="T5" s="28">
        <v>1</v>
      </c>
      <c r="U5" s="28">
        <v>1</v>
      </c>
      <c r="V5" s="28">
        <v>1</v>
      </c>
      <c r="W5" s="28">
        <v>1</v>
      </c>
      <c r="X5" s="28">
        <v>1</v>
      </c>
      <c r="Y5" s="41">
        <f>C5+D5+E5+F5+G5+H5+I5+J5+K5+L5+M5+N5+O5+P5+Q5+R5+S5+T5+U5+V5+W5+X5</f>
        <v>22</v>
      </c>
      <c r="Z5" s="41"/>
      <c r="AA5" s="29"/>
    </row>
    <row r="6" spans="1:27" ht="15">
      <c r="A6" s="29"/>
      <c r="B6" s="55" t="s">
        <v>236</v>
      </c>
      <c r="C6" s="18">
        <v>0</v>
      </c>
      <c r="D6" s="18">
        <v>0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18">
        <v>1</v>
      </c>
      <c r="Q6" s="18">
        <v>1</v>
      </c>
      <c r="R6" s="18">
        <v>1</v>
      </c>
      <c r="S6" s="28">
        <v>1</v>
      </c>
      <c r="T6" s="28">
        <v>1</v>
      </c>
      <c r="U6" s="28">
        <v>1</v>
      </c>
      <c r="V6" s="28">
        <v>1</v>
      </c>
      <c r="W6" s="28">
        <v>1</v>
      </c>
      <c r="X6" s="28">
        <v>0</v>
      </c>
      <c r="Y6" s="41">
        <f aca="true" t="shared" si="0" ref="Y6:Y29">C6+D6+E6+F6+G6+H6+I6+J6+K6+L6+M6+N6+O6+P6+Q6+R6+S6+T6+U6+V6+W6+X6</f>
        <v>19</v>
      </c>
      <c r="Z6" s="41"/>
      <c r="AA6" s="29"/>
    </row>
    <row r="7" spans="1:27" ht="15">
      <c r="A7" s="29"/>
      <c r="B7" s="55" t="s">
        <v>237</v>
      </c>
      <c r="C7" s="18">
        <v>0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0</v>
      </c>
      <c r="P7" s="18">
        <v>0</v>
      </c>
      <c r="Q7" s="18">
        <v>1</v>
      </c>
      <c r="R7" s="18">
        <v>1</v>
      </c>
      <c r="S7" s="28">
        <v>1</v>
      </c>
      <c r="T7" s="28">
        <v>1</v>
      </c>
      <c r="U7" s="28">
        <v>1</v>
      </c>
      <c r="V7" s="28">
        <v>1</v>
      </c>
      <c r="W7" s="28">
        <v>1</v>
      </c>
      <c r="X7" s="28">
        <v>1</v>
      </c>
      <c r="Y7" s="41">
        <f t="shared" si="0"/>
        <v>19</v>
      </c>
      <c r="Z7" s="41"/>
      <c r="AA7" s="29"/>
    </row>
    <row r="8" spans="1:27" ht="15">
      <c r="A8" s="29"/>
      <c r="B8" s="55" t="s">
        <v>238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18">
        <v>1</v>
      </c>
      <c r="M8" s="18">
        <v>1</v>
      </c>
      <c r="N8" s="18">
        <v>1</v>
      </c>
      <c r="O8" s="18">
        <v>1</v>
      </c>
      <c r="P8" s="18">
        <v>1</v>
      </c>
      <c r="Q8" s="18">
        <v>1</v>
      </c>
      <c r="R8" s="18">
        <v>1</v>
      </c>
      <c r="S8" s="28">
        <v>1</v>
      </c>
      <c r="T8" s="28">
        <v>1</v>
      </c>
      <c r="U8" s="28">
        <v>1</v>
      </c>
      <c r="V8" s="28">
        <v>1</v>
      </c>
      <c r="W8" s="28">
        <v>1</v>
      </c>
      <c r="X8" s="28">
        <v>0</v>
      </c>
      <c r="Y8" s="41">
        <f t="shared" si="0"/>
        <v>21</v>
      </c>
      <c r="Z8" s="41"/>
      <c r="AA8" s="29"/>
    </row>
    <row r="9" spans="1:27" ht="15">
      <c r="A9" s="29"/>
      <c r="B9" s="55" t="s">
        <v>239</v>
      </c>
      <c r="C9" s="18">
        <v>1</v>
      </c>
      <c r="D9" s="18">
        <v>1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18">
        <v>1</v>
      </c>
      <c r="P9" s="18">
        <v>1</v>
      </c>
      <c r="Q9" s="18">
        <v>0</v>
      </c>
      <c r="R9" s="18">
        <v>0</v>
      </c>
      <c r="S9" s="28">
        <v>0</v>
      </c>
      <c r="T9" s="28">
        <v>0</v>
      </c>
      <c r="U9" s="28">
        <v>0</v>
      </c>
      <c r="V9" s="28">
        <v>1</v>
      </c>
      <c r="W9" s="28">
        <v>0</v>
      </c>
      <c r="X9" s="28">
        <v>0</v>
      </c>
      <c r="Y9" s="41">
        <v>21</v>
      </c>
      <c r="Z9" s="41"/>
      <c r="AA9" s="29"/>
    </row>
    <row r="10" spans="1:27" ht="15">
      <c r="A10" s="29"/>
      <c r="B10" s="55" t="s">
        <v>240</v>
      </c>
      <c r="C10" s="18">
        <v>1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18">
        <v>1</v>
      </c>
      <c r="P10" s="18">
        <v>1</v>
      </c>
      <c r="Q10" s="18">
        <v>1</v>
      </c>
      <c r="R10" s="1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41">
        <f t="shared" si="0"/>
        <v>22</v>
      </c>
      <c r="Z10" s="41"/>
      <c r="AA10" s="29"/>
    </row>
    <row r="11" spans="1:27" ht="15">
      <c r="A11" s="29"/>
      <c r="B11" s="2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8"/>
      <c r="T11" s="28"/>
      <c r="U11" s="28"/>
      <c r="V11" s="28"/>
      <c r="W11" s="28"/>
      <c r="X11" s="28"/>
      <c r="Y11" s="41">
        <f t="shared" si="0"/>
        <v>0</v>
      </c>
      <c r="Z11" s="41"/>
      <c r="AA11" s="29"/>
    </row>
    <row r="12" spans="1:27" ht="15">
      <c r="A12" s="29"/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8"/>
      <c r="T12" s="28"/>
      <c r="U12" s="28"/>
      <c r="V12" s="28"/>
      <c r="W12" s="28"/>
      <c r="X12" s="28"/>
      <c r="Y12" s="41">
        <f t="shared" si="0"/>
        <v>0</v>
      </c>
      <c r="Z12" s="41"/>
      <c r="AA12" s="29"/>
    </row>
    <row r="13" spans="1:27" ht="15">
      <c r="A13" s="29"/>
      <c r="B13" s="27">
        <v>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28"/>
      <c r="T13" s="28"/>
      <c r="U13" s="28"/>
      <c r="V13" s="28"/>
      <c r="W13" s="28"/>
      <c r="X13" s="28"/>
      <c r="Y13" s="41">
        <v>0</v>
      </c>
      <c r="Z13" s="41"/>
      <c r="AA13" s="29"/>
    </row>
    <row r="14" spans="1:27" ht="15">
      <c r="A14" s="29"/>
      <c r="B14" s="2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8"/>
      <c r="T14" s="28"/>
      <c r="U14" s="28"/>
      <c r="V14" s="28"/>
      <c r="W14" s="28"/>
      <c r="X14" s="28"/>
      <c r="Y14" s="41">
        <f t="shared" si="0"/>
        <v>0</v>
      </c>
      <c r="Z14" s="41"/>
      <c r="AA14" s="29"/>
    </row>
    <row r="15" spans="1:27" ht="15">
      <c r="A15" s="29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8"/>
      <c r="T15" s="28"/>
      <c r="U15" s="28"/>
      <c r="V15" s="28"/>
      <c r="W15" s="28"/>
      <c r="X15" s="28"/>
      <c r="Y15" s="41">
        <f t="shared" si="0"/>
        <v>0</v>
      </c>
      <c r="Z15" s="41"/>
      <c r="AA15" s="29"/>
    </row>
    <row r="16" spans="1:27" ht="15">
      <c r="A16" s="29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28"/>
      <c r="T16" s="28"/>
      <c r="U16" s="28"/>
      <c r="V16" s="28"/>
      <c r="W16" s="28"/>
      <c r="X16" s="28"/>
      <c r="Y16" s="41">
        <f t="shared" si="0"/>
        <v>0</v>
      </c>
      <c r="Z16" s="41"/>
      <c r="AA16" s="29"/>
    </row>
    <row r="17" spans="1:27" ht="15">
      <c r="A17" s="29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28"/>
      <c r="T17" s="28"/>
      <c r="U17" s="28"/>
      <c r="V17" s="28"/>
      <c r="W17" s="28"/>
      <c r="X17" s="28"/>
      <c r="Y17" s="41">
        <f t="shared" si="0"/>
        <v>0</v>
      </c>
      <c r="Z17" s="41"/>
      <c r="AA17" s="29"/>
    </row>
    <row r="18" spans="1:27" ht="15">
      <c r="A18" s="29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28"/>
      <c r="T18" s="28"/>
      <c r="U18" s="28"/>
      <c r="V18" s="28"/>
      <c r="W18" s="28"/>
      <c r="X18" s="28"/>
      <c r="Y18" s="41">
        <f t="shared" si="0"/>
        <v>0</v>
      </c>
      <c r="Z18" s="41"/>
      <c r="AA18" s="29"/>
    </row>
    <row r="19" spans="1:27" ht="15">
      <c r="A19" s="29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28"/>
      <c r="T19" s="28"/>
      <c r="U19" s="28"/>
      <c r="V19" s="28"/>
      <c r="W19" s="28"/>
      <c r="X19" s="28"/>
      <c r="Y19" s="41">
        <f t="shared" si="0"/>
        <v>0</v>
      </c>
      <c r="Z19" s="41"/>
      <c r="AA19" s="29"/>
    </row>
    <row r="20" spans="1:27" ht="15">
      <c r="A20" s="29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8"/>
      <c r="T20" s="28"/>
      <c r="U20" s="28"/>
      <c r="V20" s="28"/>
      <c r="W20" s="28"/>
      <c r="X20" s="28"/>
      <c r="Y20" s="41">
        <f t="shared" si="0"/>
        <v>0</v>
      </c>
      <c r="Z20" s="41"/>
      <c r="AA20" s="29"/>
    </row>
    <row r="21" spans="1:27" ht="15">
      <c r="A21" s="29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8"/>
      <c r="T21" s="28"/>
      <c r="U21" s="28"/>
      <c r="V21" s="28"/>
      <c r="W21" s="28"/>
      <c r="X21" s="28"/>
      <c r="Y21" s="41">
        <f t="shared" si="0"/>
        <v>0</v>
      </c>
      <c r="Z21" s="41"/>
      <c r="AA21" s="29"/>
    </row>
    <row r="22" spans="1:27" ht="15">
      <c r="A22" s="29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8"/>
      <c r="T22" s="28"/>
      <c r="U22" s="28"/>
      <c r="V22" s="28"/>
      <c r="W22" s="28"/>
      <c r="X22" s="28"/>
      <c r="Y22" s="41">
        <f t="shared" si="0"/>
        <v>0</v>
      </c>
      <c r="Z22" s="41"/>
      <c r="AA22" s="29"/>
    </row>
    <row r="23" spans="1:27" ht="15">
      <c r="A23" s="29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8"/>
      <c r="T23" s="28"/>
      <c r="U23" s="28"/>
      <c r="V23" s="28"/>
      <c r="W23" s="28"/>
      <c r="X23" s="28"/>
      <c r="Y23" s="41">
        <f t="shared" si="0"/>
        <v>0</v>
      </c>
      <c r="Z23" s="41"/>
      <c r="AA23" s="29"/>
    </row>
    <row r="24" spans="1:27" ht="15">
      <c r="A24" s="29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8"/>
      <c r="T24" s="28"/>
      <c r="U24" s="28"/>
      <c r="V24" s="28"/>
      <c r="W24" s="28"/>
      <c r="X24" s="28"/>
      <c r="Y24" s="41">
        <f t="shared" si="0"/>
        <v>0</v>
      </c>
      <c r="Z24" s="41"/>
      <c r="AA24" s="29"/>
    </row>
    <row r="25" spans="1:27" ht="15">
      <c r="A25" s="29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8"/>
      <c r="T25" s="28"/>
      <c r="U25" s="28"/>
      <c r="V25" s="28"/>
      <c r="W25" s="28"/>
      <c r="X25" s="28"/>
      <c r="Y25" s="41">
        <f t="shared" si="0"/>
        <v>0</v>
      </c>
      <c r="Z25" s="41"/>
      <c r="AA25" s="29"/>
    </row>
    <row r="26" spans="1:27" ht="15">
      <c r="A26" s="29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8"/>
      <c r="T26" s="28"/>
      <c r="U26" s="28"/>
      <c r="V26" s="28"/>
      <c r="W26" s="28"/>
      <c r="X26" s="28"/>
      <c r="Y26" s="41">
        <f t="shared" si="0"/>
        <v>0</v>
      </c>
      <c r="Z26" s="41"/>
      <c r="AA26" s="29"/>
    </row>
    <row r="27" spans="1:27" ht="15">
      <c r="A27" s="29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8"/>
      <c r="T27" s="28"/>
      <c r="U27" s="28"/>
      <c r="V27" s="28"/>
      <c r="W27" s="28"/>
      <c r="X27" s="28"/>
      <c r="Y27" s="41">
        <f t="shared" si="0"/>
        <v>0</v>
      </c>
      <c r="Z27" s="41"/>
      <c r="AA27" s="29"/>
    </row>
    <row r="28" spans="1:27" ht="15">
      <c r="A28" s="29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8"/>
      <c r="T28" s="28"/>
      <c r="U28" s="28"/>
      <c r="V28" s="28"/>
      <c r="W28" s="28"/>
      <c r="X28" s="28"/>
      <c r="Y28" s="41">
        <f t="shared" si="0"/>
        <v>0</v>
      </c>
      <c r="Z28" s="41"/>
      <c r="AA28" s="29"/>
    </row>
    <row r="29" spans="1:27" ht="15">
      <c r="A29" s="29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8"/>
      <c r="T29" s="28"/>
      <c r="U29" s="28"/>
      <c r="V29" s="28"/>
      <c r="W29" s="28"/>
      <c r="X29" s="28"/>
      <c r="Y29" s="41">
        <f t="shared" si="0"/>
        <v>0</v>
      </c>
      <c r="Z29" s="41"/>
      <c r="AA29" s="29"/>
    </row>
    <row r="30" spans="1:27" ht="60">
      <c r="A30" s="5"/>
      <c r="B30" s="33" t="s">
        <v>75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7"/>
    </row>
    <row r="31" ht="15">
      <c r="B31" s="22"/>
    </row>
    <row r="32" spans="2:13" ht="18.75">
      <c r="B32" s="70" t="s">
        <v>74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2:6" ht="21">
      <c r="B33" s="60" t="s">
        <v>71</v>
      </c>
      <c r="C33" s="86"/>
      <c r="D33" s="86"/>
      <c r="E33" s="86"/>
      <c r="F33">
        <v>29</v>
      </c>
    </row>
    <row r="34" spans="2:6" ht="21">
      <c r="B34" s="60" t="s">
        <v>72</v>
      </c>
      <c r="C34" s="86"/>
      <c r="D34" s="86"/>
      <c r="E34" s="86"/>
      <c r="F34">
        <v>6</v>
      </c>
    </row>
  </sheetData>
  <sheetProtection/>
  <mergeCells count="31">
    <mergeCell ref="Y2:Y3"/>
    <mergeCell ref="Z2:Z3"/>
    <mergeCell ref="AA2:AA3"/>
    <mergeCell ref="I2:I3"/>
    <mergeCell ref="S2:S3"/>
    <mergeCell ref="W2:W3"/>
    <mergeCell ref="X2:X3"/>
    <mergeCell ref="A1:A4"/>
    <mergeCell ref="B1:B4"/>
    <mergeCell ref="C1:U1"/>
    <mergeCell ref="C2:C3"/>
    <mergeCell ref="D2:D3"/>
    <mergeCell ref="V2:V3"/>
    <mergeCell ref="J2:J3"/>
    <mergeCell ref="G2:G3"/>
    <mergeCell ref="B33:E33"/>
    <mergeCell ref="H2:H3"/>
    <mergeCell ref="T2:T3"/>
    <mergeCell ref="U2:U3"/>
    <mergeCell ref="E2:E3"/>
    <mergeCell ref="F2:F3"/>
    <mergeCell ref="B34:E34"/>
    <mergeCell ref="O2:O3"/>
    <mergeCell ref="P2:P3"/>
    <mergeCell ref="Q2:Q3"/>
    <mergeCell ref="R2:R3"/>
    <mergeCell ref="K2:K3"/>
    <mergeCell ref="L2:L3"/>
    <mergeCell ref="M2:M3"/>
    <mergeCell ref="N2:N3"/>
    <mergeCell ref="B32:M32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4"/>
  <sheetViews>
    <sheetView zoomScale="40" zoomScaleNormal="40" zoomScalePageLayoutView="0" workbookViewId="0" topLeftCell="A1">
      <selection activeCell="J46" sqref="J46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8.28125" style="0" customWidth="1"/>
    <col min="5" max="5" width="19.421875" style="0" customWidth="1"/>
    <col min="6" max="6" width="23.57421875" style="0" customWidth="1"/>
    <col min="7" max="7" width="16.140625" style="0" customWidth="1"/>
    <col min="8" max="8" width="16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20.57421875" style="0" customWidth="1"/>
    <col min="14" max="14" width="19.28125" style="0" customWidth="1"/>
    <col min="15" max="15" width="16.57421875" style="0" customWidth="1"/>
    <col min="16" max="16" width="14.7109375" style="0" customWidth="1"/>
    <col min="17" max="17" width="19.710937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76" t="s">
        <v>0</v>
      </c>
      <c r="B1" s="77" t="s">
        <v>1</v>
      </c>
      <c r="C1" s="73" t="s">
        <v>108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5"/>
      <c r="V1" s="46"/>
      <c r="W1" s="46"/>
      <c r="X1" s="46"/>
      <c r="Y1" s="29"/>
      <c r="Z1" s="29"/>
      <c r="AA1" s="29"/>
    </row>
    <row r="2" spans="1:27" ht="15" customHeight="1" thickBot="1">
      <c r="A2" s="76"/>
      <c r="B2" s="77"/>
      <c r="C2" s="97"/>
      <c r="D2" s="97"/>
      <c r="E2" s="97"/>
      <c r="F2" s="97"/>
      <c r="G2" s="97"/>
      <c r="H2" s="97"/>
      <c r="I2" s="97"/>
      <c r="J2" s="103"/>
      <c r="K2" s="97"/>
      <c r="L2" s="97"/>
      <c r="M2" s="97"/>
      <c r="N2" s="97"/>
      <c r="O2" s="103"/>
      <c r="P2" s="103"/>
      <c r="Q2" s="103"/>
      <c r="R2" s="103"/>
      <c r="S2" s="97"/>
      <c r="T2" s="97"/>
      <c r="U2" s="97"/>
      <c r="V2" s="103"/>
      <c r="W2" s="103"/>
      <c r="X2" s="103"/>
      <c r="Y2" s="97" t="s">
        <v>70</v>
      </c>
      <c r="Z2" s="97" t="s">
        <v>24</v>
      </c>
      <c r="AA2" s="99" t="s">
        <v>73</v>
      </c>
    </row>
    <row r="3" spans="1:27" ht="76.5" customHeight="1" thickBot="1">
      <c r="A3" s="76"/>
      <c r="B3" s="7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100"/>
    </row>
    <row r="4" spans="1:27" ht="15">
      <c r="A4" s="76"/>
      <c r="B4" s="77"/>
      <c r="C4" s="32" t="s">
        <v>28</v>
      </c>
      <c r="D4" s="32" t="s">
        <v>30</v>
      </c>
      <c r="E4" s="32" t="s">
        <v>32</v>
      </c>
      <c r="F4" s="32" t="s">
        <v>34</v>
      </c>
      <c r="G4" s="32" t="s">
        <v>36</v>
      </c>
      <c r="H4" s="32" t="s">
        <v>38</v>
      </c>
      <c r="I4" s="32" t="s">
        <v>40</v>
      </c>
      <c r="J4" s="32" t="s">
        <v>42</v>
      </c>
      <c r="K4" s="32" t="s">
        <v>44</v>
      </c>
      <c r="L4" s="32" t="s">
        <v>46</v>
      </c>
      <c r="M4" s="32" t="s">
        <v>48</v>
      </c>
      <c r="N4" s="32" t="s">
        <v>50</v>
      </c>
      <c r="O4" s="43" t="s">
        <v>52</v>
      </c>
      <c r="P4" s="43" t="s">
        <v>80</v>
      </c>
      <c r="Q4" s="43" t="s">
        <v>81</v>
      </c>
      <c r="R4" s="43" t="s">
        <v>82</v>
      </c>
      <c r="S4" s="44" t="s">
        <v>58</v>
      </c>
      <c r="T4" s="45" t="s">
        <v>60</v>
      </c>
      <c r="U4" s="45" t="s">
        <v>62</v>
      </c>
      <c r="V4" s="45" t="s">
        <v>64</v>
      </c>
      <c r="W4" s="45" t="s">
        <v>66</v>
      </c>
      <c r="X4" s="45" t="s">
        <v>141</v>
      </c>
      <c r="Y4" s="38"/>
      <c r="Z4" s="39"/>
      <c r="AA4" s="29"/>
    </row>
    <row r="5" spans="1:27" ht="15">
      <c r="A5" s="29"/>
      <c r="B5" s="2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28"/>
      <c r="T5" s="28"/>
      <c r="U5" s="28"/>
      <c r="V5" s="28"/>
      <c r="W5" s="28"/>
      <c r="X5" s="28"/>
      <c r="Y5" s="41"/>
      <c r="Z5" s="41"/>
      <c r="AA5" s="29"/>
    </row>
    <row r="6" spans="1:27" ht="15">
      <c r="A6" s="29"/>
      <c r="B6" s="2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28"/>
      <c r="T6" s="28"/>
      <c r="U6" s="28"/>
      <c r="V6" s="28"/>
      <c r="W6" s="28"/>
      <c r="X6" s="28"/>
      <c r="Y6" s="41"/>
      <c r="Z6" s="41"/>
      <c r="AA6" s="29"/>
    </row>
    <row r="7" spans="1:27" ht="15">
      <c r="A7" s="29"/>
      <c r="B7" s="56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28"/>
      <c r="T7" s="28"/>
      <c r="U7" s="28"/>
      <c r="V7" s="28"/>
      <c r="W7" s="28"/>
      <c r="X7" s="28"/>
      <c r="Y7" s="41"/>
      <c r="Z7" s="41"/>
      <c r="AA7" s="29"/>
    </row>
    <row r="8" spans="1:27" ht="15">
      <c r="A8" s="29"/>
      <c r="B8" s="56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8"/>
      <c r="T8" s="28"/>
      <c r="U8" s="28"/>
      <c r="V8" s="28"/>
      <c r="W8" s="28"/>
      <c r="X8" s="28"/>
      <c r="Y8" s="41"/>
      <c r="Z8" s="41"/>
      <c r="AA8" s="29"/>
    </row>
    <row r="9" spans="1:27" ht="15">
      <c r="A9" s="29"/>
      <c r="B9" s="2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28"/>
      <c r="T9" s="28"/>
      <c r="U9" s="28"/>
      <c r="V9" s="28"/>
      <c r="W9" s="28"/>
      <c r="X9" s="28"/>
      <c r="Y9" s="41"/>
      <c r="Z9" s="41"/>
      <c r="AA9" s="29"/>
    </row>
    <row r="10" spans="1:27" ht="15">
      <c r="A10" s="29"/>
      <c r="B10" s="2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8"/>
      <c r="T10" s="28"/>
      <c r="U10" s="28"/>
      <c r="V10" s="28"/>
      <c r="W10" s="28"/>
      <c r="X10" s="28"/>
      <c r="Y10" s="41"/>
      <c r="Z10" s="41"/>
      <c r="AA10" s="29"/>
    </row>
    <row r="11" spans="1:27" ht="15">
      <c r="A11" s="29"/>
      <c r="B11" s="2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8"/>
      <c r="T11" s="28"/>
      <c r="U11" s="28"/>
      <c r="V11" s="28"/>
      <c r="W11" s="28"/>
      <c r="X11" s="28"/>
      <c r="Y11" s="41"/>
      <c r="Z11" s="41"/>
      <c r="AA11" s="29"/>
    </row>
    <row r="12" spans="1:27" ht="15">
      <c r="A12" s="29"/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8"/>
      <c r="T12" s="28"/>
      <c r="U12" s="28"/>
      <c r="V12" s="28"/>
      <c r="W12" s="28"/>
      <c r="X12" s="28"/>
      <c r="Y12" s="41"/>
      <c r="Z12" s="41"/>
      <c r="AA12" s="29"/>
    </row>
    <row r="13" spans="1:27" ht="15">
      <c r="A13" s="29"/>
      <c r="B13" s="2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28"/>
      <c r="T13" s="28"/>
      <c r="U13" s="28"/>
      <c r="V13" s="28"/>
      <c r="W13" s="28"/>
      <c r="X13" s="28"/>
      <c r="Y13" s="41"/>
      <c r="Z13" s="41"/>
      <c r="AA13" s="29"/>
    </row>
    <row r="14" spans="1:27" ht="15">
      <c r="A14" s="29"/>
      <c r="B14" s="2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8"/>
      <c r="T14" s="28"/>
      <c r="U14" s="28"/>
      <c r="V14" s="28"/>
      <c r="W14" s="28"/>
      <c r="X14" s="28"/>
      <c r="Y14" s="41"/>
      <c r="Z14" s="41"/>
      <c r="AA14" s="29"/>
    </row>
    <row r="15" spans="1:27" ht="15">
      <c r="A15" s="29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8"/>
      <c r="T15" s="28"/>
      <c r="U15" s="28"/>
      <c r="V15" s="28"/>
      <c r="W15" s="28"/>
      <c r="X15" s="28"/>
      <c r="Y15" s="41"/>
      <c r="Z15" s="41"/>
      <c r="AA15" s="29"/>
    </row>
    <row r="16" spans="1:27" ht="15">
      <c r="A16" s="29"/>
      <c r="B16" s="2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28"/>
      <c r="T16" s="28"/>
      <c r="U16" s="28"/>
      <c r="V16" s="28"/>
      <c r="W16" s="28"/>
      <c r="X16" s="28"/>
      <c r="Y16" s="41"/>
      <c r="Z16" s="41"/>
      <c r="AA16" s="29"/>
    </row>
    <row r="17" spans="1:27" ht="15">
      <c r="A17" s="29"/>
      <c r="B17" s="2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28"/>
      <c r="T17" s="28"/>
      <c r="U17" s="28"/>
      <c r="V17" s="28"/>
      <c r="W17" s="28"/>
      <c r="X17" s="28"/>
      <c r="Y17" s="41"/>
      <c r="Z17" s="41"/>
      <c r="AA17" s="29"/>
    </row>
    <row r="18" spans="1:27" ht="15">
      <c r="A18" s="29"/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28"/>
      <c r="T18" s="28"/>
      <c r="U18" s="28"/>
      <c r="V18" s="28"/>
      <c r="W18" s="28"/>
      <c r="X18" s="28"/>
      <c r="Y18" s="41"/>
      <c r="Z18" s="41"/>
      <c r="AA18" s="29"/>
    </row>
    <row r="19" spans="1:27" ht="15">
      <c r="A19" s="29"/>
      <c r="B19" s="2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28"/>
      <c r="T19" s="28"/>
      <c r="U19" s="28"/>
      <c r="V19" s="28"/>
      <c r="W19" s="28"/>
      <c r="X19" s="28"/>
      <c r="Y19" s="41"/>
      <c r="Z19" s="41"/>
      <c r="AA19" s="29"/>
    </row>
    <row r="20" spans="1:27" ht="15">
      <c r="A20" s="29"/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8"/>
      <c r="T20" s="28"/>
      <c r="U20" s="28"/>
      <c r="V20" s="28"/>
      <c r="W20" s="28"/>
      <c r="X20" s="28"/>
      <c r="Y20" s="41"/>
      <c r="Z20" s="41"/>
      <c r="AA20" s="29"/>
    </row>
    <row r="21" spans="1:27" ht="15">
      <c r="A21" s="29"/>
      <c r="B21" s="2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8"/>
      <c r="T21" s="28"/>
      <c r="U21" s="28"/>
      <c r="V21" s="28"/>
      <c r="W21" s="28"/>
      <c r="X21" s="28"/>
      <c r="Y21" s="41"/>
      <c r="Z21" s="41"/>
      <c r="AA21" s="29"/>
    </row>
    <row r="22" spans="1:27" ht="15">
      <c r="A22" s="29"/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8"/>
      <c r="T22" s="28"/>
      <c r="U22" s="28"/>
      <c r="V22" s="28"/>
      <c r="W22" s="28"/>
      <c r="X22" s="28"/>
      <c r="Y22" s="41"/>
      <c r="Z22" s="41"/>
      <c r="AA22" s="29"/>
    </row>
    <row r="23" spans="1:27" ht="15">
      <c r="A23" s="29"/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8"/>
      <c r="T23" s="28"/>
      <c r="U23" s="28"/>
      <c r="V23" s="28"/>
      <c r="W23" s="28"/>
      <c r="X23" s="28"/>
      <c r="Y23" s="41"/>
      <c r="Z23" s="41"/>
      <c r="AA23" s="29"/>
    </row>
    <row r="24" spans="1:27" ht="15">
      <c r="A24" s="29"/>
      <c r="B24" s="2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8"/>
      <c r="T24" s="28"/>
      <c r="U24" s="28"/>
      <c r="V24" s="28"/>
      <c r="W24" s="28"/>
      <c r="X24" s="28"/>
      <c r="Y24" s="41"/>
      <c r="Z24" s="41"/>
      <c r="AA24" s="29"/>
    </row>
    <row r="25" spans="1:27" ht="15">
      <c r="A25" s="29"/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8"/>
      <c r="T25" s="28"/>
      <c r="U25" s="28"/>
      <c r="V25" s="28"/>
      <c r="W25" s="28"/>
      <c r="X25" s="28"/>
      <c r="Y25" s="41"/>
      <c r="Z25" s="41"/>
      <c r="AA25" s="29"/>
    </row>
    <row r="26" spans="1:27" ht="15">
      <c r="A26" s="29"/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8"/>
      <c r="T26" s="28"/>
      <c r="U26" s="28"/>
      <c r="V26" s="28"/>
      <c r="W26" s="28"/>
      <c r="X26" s="28"/>
      <c r="Y26" s="41"/>
      <c r="Z26" s="41"/>
      <c r="AA26" s="29"/>
    </row>
    <row r="27" spans="1:27" ht="15">
      <c r="A27" s="29"/>
      <c r="B27" s="2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8"/>
      <c r="T27" s="28"/>
      <c r="U27" s="28"/>
      <c r="V27" s="28"/>
      <c r="W27" s="28"/>
      <c r="X27" s="28"/>
      <c r="Y27" s="41"/>
      <c r="Z27" s="41"/>
      <c r="AA27" s="29"/>
    </row>
    <row r="28" spans="1:27" ht="15">
      <c r="A28" s="29"/>
      <c r="B28" s="2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8"/>
      <c r="T28" s="28"/>
      <c r="U28" s="28"/>
      <c r="V28" s="28"/>
      <c r="W28" s="28"/>
      <c r="X28" s="28"/>
      <c r="Y28" s="41"/>
      <c r="Z28" s="41"/>
      <c r="AA28" s="29"/>
    </row>
    <row r="29" spans="1:27" ht="15">
      <c r="A29" s="29"/>
      <c r="B29" s="2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8"/>
      <c r="T29" s="28"/>
      <c r="U29" s="28"/>
      <c r="V29" s="28"/>
      <c r="W29" s="28"/>
      <c r="X29" s="28"/>
      <c r="Y29" s="41"/>
      <c r="Z29" s="41"/>
      <c r="AA29" s="29"/>
    </row>
    <row r="30" spans="1:27" ht="60">
      <c r="A30" s="5"/>
      <c r="B30" s="33" t="s">
        <v>75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7"/>
    </row>
    <row r="31" ht="15">
      <c r="B31" s="22"/>
    </row>
    <row r="32" spans="2:13" ht="18.75">
      <c r="B32" s="70" t="s">
        <v>147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2:5" ht="21">
      <c r="B33" s="60" t="s">
        <v>71</v>
      </c>
      <c r="C33" s="86"/>
      <c r="D33" s="86"/>
      <c r="E33" s="86"/>
    </row>
    <row r="34" spans="2:5" ht="21">
      <c r="B34" s="60" t="s">
        <v>72</v>
      </c>
      <c r="C34" s="86"/>
      <c r="D34" s="86"/>
      <c r="E34" s="86"/>
    </row>
  </sheetData>
  <sheetProtection/>
  <mergeCells count="31">
    <mergeCell ref="B32:M32"/>
    <mergeCell ref="B33:E33"/>
    <mergeCell ref="B34:E34"/>
    <mergeCell ref="V2:V3"/>
    <mergeCell ref="W2:W3"/>
    <mergeCell ref="F2:F3"/>
    <mergeCell ref="G2:G3"/>
    <mergeCell ref="H2:H3"/>
    <mergeCell ref="N2:N3"/>
    <mergeCell ref="AA2:AA3"/>
    <mergeCell ref="P2:P3"/>
    <mergeCell ref="Q2:Q3"/>
    <mergeCell ref="R2:R3"/>
    <mergeCell ref="S2:S3"/>
    <mergeCell ref="I2:I3"/>
    <mergeCell ref="X2:X3"/>
    <mergeCell ref="O2:O3"/>
    <mergeCell ref="J2:J3"/>
    <mergeCell ref="L2:L3"/>
    <mergeCell ref="Y2:Y3"/>
    <mergeCell ref="Z2:Z3"/>
    <mergeCell ref="K2:K3"/>
    <mergeCell ref="T2:T3"/>
    <mergeCell ref="M2:M3"/>
    <mergeCell ref="U2:U3"/>
    <mergeCell ref="A1:A4"/>
    <mergeCell ref="B1:B4"/>
    <mergeCell ref="C1:U1"/>
    <mergeCell ref="C2:C3"/>
    <mergeCell ref="D2:D3"/>
    <mergeCell ref="E2:E3"/>
  </mergeCells>
  <conditionalFormatting sqref="C2:H3 I2">
    <cfRule type="cellIs" priority="1" dxfId="20" operator="between">
      <formula>3</formula>
      <formula>15</formula>
    </cfRule>
    <cfRule type="duplicateValues" priority="2" dxfId="2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2013-09-25T03:09:49Z</dcterms:modified>
  <cp:category/>
  <cp:version/>
  <cp:contentType/>
  <cp:contentStatus/>
</cp:coreProperties>
</file>