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7"/>
  </bookViews>
  <sheets>
    <sheet name="7 А" sheetId="1" r:id="rId1"/>
    <sheet name="7 Б" sheetId="2" r:id="rId2"/>
    <sheet name="10" sheetId="3" r:id="rId3"/>
    <sheet name="11" sheetId="4" r:id="rId4"/>
    <sheet name="8 А" sheetId="5" r:id="rId5"/>
    <sheet name="8 Б" sheetId="6" r:id="rId6"/>
    <sheet name="9 А" sheetId="7" r:id="rId7"/>
    <sheet name="9 Б" sheetId="8" r:id="rId8"/>
  </sheets>
  <calcPr calcId="124519"/>
</workbook>
</file>

<file path=xl/calcChain.xml><?xml version="1.0" encoding="utf-8"?>
<calcChain xmlns="http://schemas.openxmlformats.org/spreadsheetml/2006/main">
  <c r="P2" i="8"/>
  <c r="P3"/>
  <c r="P4"/>
  <c r="P5"/>
  <c r="P6"/>
  <c r="P7"/>
  <c r="P8"/>
  <c r="P9"/>
  <c r="P10"/>
  <c r="P11"/>
  <c r="P12"/>
  <c r="P13"/>
  <c r="P14"/>
  <c r="P15"/>
  <c r="P21" i="5"/>
  <c r="O21"/>
  <c r="Q3" i="8" l="1"/>
  <c r="Q4"/>
  <c r="Q5"/>
  <c r="Q6"/>
  <c r="Q7"/>
  <c r="Q8"/>
  <c r="Q9"/>
  <c r="Q10"/>
  <c r="Q11"/>
  <c r="Q12"/>
  <c r="Q13"/>
  <c r="Q14"/>
  <c r="Q15"/>
  <c r="Q2"/>
  <c r="Q3" i="7"/>
  <c r="Q4"/>
  <c r="Q5"/>
  <c r="Q6"/>
  <c r="Q7"/>
  <c r="Q8"/>
  <c r="Q9"/>
  <c r="Q10"/>
  <c r="Q11"/>
  <c r="Q12"/>
  <c r="Q13"/>
  <c r="Q14"/>
  <c r="Q15"/>
  <c r="Q2"/>
  <c r="S4" i="6"/>
  <c r="S5"/>
  <c r="S6"/>
  <c r="S7"/>
  <c r="S8"/>
  <c r="S9"/>
  <c r="S10"/>
  <c r="S11"/>
  <c r="S12"/>
  <c r="S13"/>
  <c r="S14"/>
  <c r="S15"/>
  <c r="S16"/>
  <c r="S17"/>
  <c r="S18"/>
  <c r="S19"/>
  <c r="S20"/>
  <c r="S21"/>
  <c r="S22"/>
  <c r="S2"/>
  <c r="S3" i="5"/>
  <c r="S4"/>
  <c r="S5"/>
  <c r="S6"/>
  <c r="S7"/>
  <c r="S8"/>
  <c r="S9"/>
  <c r="S10"/>
  <c r="S11"/>
  <c r="S12"/>
  <c r="S13"/>
  <c r="S14"/>
  <c r="S15"/>
  <c r="S16"/>
  <c r="S17"/>
  <c r="S18"/>
  <c r="S19"/>
  <c r="S20"/>
  <c r="S2"/>
  <c r="Q3" i="2" l="1"/>
  <c r="Q4"/>
  <c r="Q5"/>
  <c r="Q6"/>
  <c r="Q7"/>
  <c r="Q8"/>
  <c r="Q9"/>
  <c r="Q10"/>
  <c r="Q11"/>
  <c r="Q12"/>
  <c r="Q13"/>
  <c r="Q14"/>
  <c r="Q15"/>
  <c r="Q16"/>
  <c r="Q17"/>
  <c r="Q2"/>
  <c r="Q3" i="1"/>
  <c r="Q4"/>
  <c r="Q5"/>
  <c r="Q6"/>
  <c r="Q7"/>
  <c r="Q8"/>
  <c r="Q9"/>
  <c r="Q10"/>
  <c r="Q11"/>
  <c r="Q12"/>
  <c r="Q13"/>
  <c r="Q14"/>
  <c r="Q15"/>
  <c r="Q16"/>
  <c r="Q2"/>
  <c r="P23" i="6" l="1"/>
  <c r="O23"/>
  <c r="R9"/>
  <c r="Q21" i="5"/>
  <c r="P6" i="7" l="1"/>
  <c r="P13" i="1"/>
  <c r="Q4" i="4"/>
  <c r="P3"/>
  <c r="Q3" s="1"/>
  <c r="C21" i="5"/>
  <c r="D21"/>
  <c r="E21"/>
  <c r="F21"/>
  <c r="G21"/>
  <c r="H21"/>
  <c r="I21"/>
  <c r="J21"/>
  <c r="K21"/>
  <c r="L21"/>
  <c r="M21"/>
  <c r="N21"/>
  <c r="B21"/>
  <c r="R3"/>
  <c r="R4"/>
  <c r="R5"/>
  <c r="R6"/>
  <c r="R7"/>
  <c r="R8"/>
  <c r="R9"/>
  <c r="R10"/>
  <c r="R11"/>
  <c r="R12"/>
  <c r="R13"/>
  <c r="R14"/>
  <c r="R15"/>
  <c r="R16"/>
  <c r="R17"/>
  <c r="R18"/>
  <c r="R19"/>
  <c r="R20"/>
  <c r="R2"/>
  <c r="O16" i="8"/>
  <c r="P4" i="7"/>
  <c r="R4" i="6"/>
  <c r="R5"/>
  <c r="R6"/>
  <c r="R7"/>
  <c r="R8"/>
  <c r="R10"/>
  <c r="R11"/>
  <c r="R12"/>
  <c r="R13"/>
  <c r="R14"/>
  <c r="R15"/>
  <c r="R16"/>
  <c r="R17"/>
  <c r="R18"/>
  <c r="R19"/>
  <c r="R20"/>
  <c r="R21"/>
  <c r="R22"/>
  <c r="R2"/>
  <c r="C23"/>
  <c r="D23"/>
  <c r="E23"/>
  <c r="F23"/>
  <c r="G23"/>
  <c r="H23"/>
  <c r="I23"/>
  <c r="J23"/>
  <c r="K23"/>
  <c r="L23"/>
  <c r="M23"/>
  <c r="N23"/>
  <c r="Q23"/>
  <c r="B23"/>
  <c r="N11" i="3"/>
  <c r="M11"/>
  <c r="L11"/>
  <c r="K11"/>
  <c r="J11"/>
  <c r="I11"/>
  <c r="H11"/>
  <c r="G11"/>
  <c r="F11"/>
  <c r="E11"/>
  <c r="D11"/>
  <c r="C11"/>
  <c r="B11"/>
  <c r="C16" i="7"/>
  <c r="D16"/>
  <c r="E16"/>
  <c r="F16"/>
  <c r="G16"/>
  <c r="H16"/>
  <c r="I16"/>
  <c r="J16"/>
  <c r="K16"/>
  <c r="L16"/>
  <c r="M16"/>
  <c r="N16"/>
  <c r="O16"/>
  <c r="B16"/>
  <c r="P3"/>
  <c r="P5"/>
  <c r="P7"/>
  <c r="P8"/>
  <c r="P9"/>
  <c r="P10"/>
  <c r="P11"/>
  <c r="P12"/>
  <c r="P13"/>
  <c r="P14"/>
  <c r="P15"/>
  <c r="P2"/>
  <c r="C16" i="8"/>
  <c r="D16"/>
  <c r="E16"/>
  <c r="F16"/>
  <c r="G16"/>
  <c r="H16"/>
  <c r="I16"/>
  <c r="J16"/>
  <c r="K16"/>
  <c r="L16"/>
  <c r="M16"/>
  <c r="N16"/>
  <c r="B16"/>
  <c r="C14" i="4"/>
  <c r="D14"/>
  <c r="E14"/>
  <c r="F14"/>
  <c r="G14"/>
  <c r="H14"/>
  <c r="I14"/>
  <c r="J14"/>
  <c r="K14"/>
  <c r="L14"/>
  <c r="M14"/>
  <c r="N14"/>
  <c r="O14"/>
  <c r="B14"/>
  <c r="P5"/>
  <c r="Q5" s="1"/>
  <c r="P6"/>
  <c r="Q6" s="1"/>
  <c r="P7"/>
  <c r="Q7" s="1"/>
  <c r="P8"/>
  <c r="Q8" s="1"/>
  <c r="P9"/>
  <c r="Q9" s="1"/>
  <c r="P10"/>
  <c r="Q10" s="1"/>
  <c r="P11"/>
  <c r="Q11" s="1"/>
  <c r="P12"/>
  <c r="Q12" s="1"/>
  <c r="P13"/>
  <c r="Q13" s="1"/>
  <c r="O11" i="3"/>
  <c r="Q11"/>
  <c r="R3"/>
  <c r="S3" s="1"/>
  <c r="R4"/>
  <c r="S4" s="1"/>
  <c r="R5"/>
  <c r="S5" s="1"/>
  <c r="R6"/>
  <c r="S6" s="1"/>
  <c r="R7"/>
  <c r="S7" s="1"/>
  <c r="R8"/>
  <c r="S8" s="1"/>
  <c r="R9"/>
  <c r="S9" s="1"/>
  <c r="R10"/>
  <c r="S10" s="1"/>
  <c r="R2"/>
  <c r="S2" s="1"/>
  <c r="C18" i="2"/>
  <c r="D18"/>
  <c r="E18"/>
  <c r="F18"/>
  <c r="G18"/>
  <c r="H18"/>
  <c r="I18"/>
  <c r="J18"/>
  <c r="K18"/>
  <c r="L18"/>
  <c r="M18"/>
  <c r="N18"/>
  <c r="O18"/>
  <c r="B18"/>
  <c r="P3"/>
  <c r="P4"/>
  <c r="P5"/>
  <c r="P6"/>
  <c r="P7"/>
  <c r="P8"/>
  <c r="P9"/>
  <c r="P10"/>
  <c r="P11"/>
  <c r="P12"/>
  <c r="P13"/>
  <c r="P14"/>
  <c r="P15"/>
  <c r="P16"/>
  <c r="P17"/>
  <c r="P2"/>
  <c r="C17" i="1"/>
  <c r="D17"/>
  <c r="E17"/>
  <c r="F17"/>
  <c r="G17"/>
  <c r="H17"/>
  <c r="I17"/>
  <c r="J17"/>
  <c r="K17"/>
  <c r="L17"/>
  <c r="M17"/>
  <c r="N17"/>
  <c r="O17"/>
  <c r="B17"/>
  <c r="P3"/>
  <c r="P4"/>
  <c r="P5"/>
  <c r="P6"/>
  <c r="P7"/>
  <c r="P8"/>
  <c r="P9"/>
  <c r="P10"/>
  <c r="P11"/>
  <c r="P12"/>
  <c r="P14"/>
  <c r="P15"/>
  <c r="P16"/>
  <c r="P2"/>
</calcChain>
</file>

<file path=xl/sharedStrings.xml><?xml version="1.0" encoding="utf-8"?>
<sst xmlns="http://schemas.openxmlformats.org/spreadsheetml/2006/main" count="322" uniqueCount="154">
  <si>
    <t>Урасов</t>
  </si>
  <si>
    <t>Ганжа Алина</t>
  </si>
  <si>
    <t>Ганжа Валерия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</si>
  <si>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</si>
  <si>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</si>
  <si>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</si>
  <si>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</si>
  <si>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</si>
  <si>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</si>
  <si>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</si>
  <si>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</si>
  <si>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</si>
  <si>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</si>
  <si>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В1</t>
  </si>
  <si>
    <t>В2</t>
  </si>
  <si>
    <t>В3</t>
  </si>
  <si>
    <t>С1</t>
  </si>
  <si>
    <t>В4</t>
  </si>
  <si>
    <t>В5</t>
  </si>
  <si>
    <t>А11</t>
  </si>
  <si>
    <t>С2</t>
  </si>
  <si>
    <t>8Б</t>
  </si>
  <si>
    <t>Иванченко</t>
  </si>
  <si>
    <t>Горбачева Маша</t>
  </si>
  <si>
    <t>Горбачева Света</t>
  </si>
  <si>
    <t>Малышев Даниил</t>
  </si>
  <si>
    <t>Малышева Диана</t>
  </si>
  <si>
    <t>Малышева Жанна</t>
  </si>
  <si>
    <t>Третьякова Надя</t>
  </si>
  <si>
    <t>Третьякова Вера</t>
  </si>
  <si>
    <t>физика 11 класс</t>
  </si>
  <si>
    <t>Горбачева Таня</t>
  </si>
  <si>
    <t>Белошапкин Саша</t>
  </si>
  <si>
    <t>Крецул Катя</t>
  </si>
  <si>
    <t>Кокотько Борис</t>
  </si>
  <si>
    <t>Курагин Артем</t>
  </si>
  <si>
    <t>Лыхина Ира</t>
  </si>
  <si>
    <t>Лущук Антон</t>
  </si>
  <si>
    <t>Малышева Лиля</t>
  </si>
  <si>
    <t>Овсянников Коля</t>
  </si>
  <si>
    <t>Ростовцев Антон</t>
  </si>
  <si>
    <t>Руденко Полина</t>
  </si>
  <si>
    <t>Алламурадова Вика</t>
  </si>
  <si>
    <t>Евстратьева Аня</t>
  </si>
  <si>
    <t>Зулкарнаев Камиль</t>
  </si>
  <si>
    <t>Лобода Кристина</t>
  </si>
  <si>
    <t>Нагибина Катя</t>
  </si>
  <si>
    <t>Руденко Руслан</t>
  </si>
  <si>
    <t>Сафин Кирилл</t>
  </si>
  <si>
    <t>Фатьянова Настя</t>
  </si>
  <si>
    <t>Хохлов Антон</t>
  </si>
  <si>
    <t>Савастьянов Никита</t>
  </si>
  <si>
    <t>Кривенко Вова</t>
  </si>
  <si>
    <t>Дудина Вика</t>
  </si>
  <si>
    <t>Ананьева Снежаны</t>
  </si>
  <si>
    <t>Федорова Валя</t>
  </si>
  <si>
    <t>Мезенцева Надя</t>
  </si>
  <si>
    <t>Васильева Вероника</t>
  </si>
  <si>
    <t>Граф Даша</t>
  </si>
  <si>
    <t>Митин Даниил</t>
  </si>
  <si>
    <t>Сушенко Семен</t>
  </si>
  <si>
    <t>Носков Костя</t>
  </si>
  <si>
    <t>Гейдаров Рома</t>
  </si>
  <si>
    <t>Стариков Ваня</t>
  </si>
  <si>
    <t>Небарак Сергей</t>
  </si>
  <si>
    <t>Шнайдер Саша</t>
  </si>
  <si>
    <t>Майтесян Диана</t>
  </si>
  <si>
    <t>Малышева Ангелина</t>
  </si>
  <si>
    <t>Алимова Настя</t>
  </si>
  <si>
    <t>Чернявская Вика</t>
  </si>
  <si>
    <t>Булыгин Виталя</t>
  </si>
  <si>
    <t>Телешев Даниил</t>
  </si>
  <si>
    <t>Деев Кирилл</t>
  </si>
  <si>
    <t>Захарченко Даниил</t>
  </si>
  <si>
    <t>Фиряго Вадим</t>
  </si>
  <si>
    <t>Лобода Ваня</t>
  </si>
  <si>
    <t>Минакова Света</t>
  </si>
  <si>
    <t>Фатьянова Алина</t>
  </si>
  <si>
    <t>Корсунов Дима</t>
  </si>
  <si>
    <t>Матыркин Паша</t>
  </si>
  <si>
    <t>Руденко Игорь</t>
  </si>
  <si>
    <t>Сафронов Саша</t>
  </si>
  <si>
    <t>Галоян Надя</t>
  </si>
  <si>
    <t>Любезных Ульяна</t>
  </si>
  <si>
    <t>Костин Андрей</t>
  </si>
  <si>
    <t>Жуйков Вадим</t>
  </si>
  <si>
    <t>Скрипникова Ира</t>
  </si>
  <si>
    <t>Цветков Толя</t>
  </si>
  <si>
    <t>Шалатова Алена</t>
  </si>
  <si>
    <t>Подопригоров Иторь</t>
  </si>
  <si>
    <t>Скрипникова Маша</t>
  </si>
  <si>
    <t>Мадоян Роберт</t>
  </si>
  <si>
    <t>Архипов Даниил</t>
  </si>
  <si>
    <t>Брагина Аня</t>
  </si>
  <si>
    <t>Васильев Дима</t>
  </si>
  <si>
    <t>Малафеев Алеша</t>
  </si>
  <si>
    <t>Ганжа Влад</t>
  </si>
  <si>
    <t>Ермакова Галя</t>
  </si>
  <si>
    <t>Желякова Карина</t>
  </si>
  <si>
    <t>Иванова Галя</t>
  </si>
  <si>
    <t>Иванов Гриша</t>
  </si>
  <si>
    <t>Игнатьев Дима</t>
  </si>
  <si>
    <t>Коренев Дима</t>
  </si>
  <si>
    <t>Малюков Паша</t>
  </si>
  <si>
    <t>Соляник Слава</t>
  </si>
  <si>
    <t>Юсупов Максим</t>
  </si>
  <si>
    <t>Брыкина Настя</t>
  </si>
  <si>
    <t>Бокова Вика</t>
  </si>
  <si>
    <t>Золототрубова Настя</t>
  </si>
  <si>
    <t>Клементьев Влад</t>
  </si>
  <si>
    <t>Коновальцева Настя</t>
  </si>
  <si>
    <t>Кочетчов Вадим</t>
  </si>
  <si>
    <t>Липовицкая Кристина</t>
  </si>
  <si>
    <t>Малашенко Виталя</t>
  </si>
  <si>
    <t>Понамарева Алена</t>
  </si>
  <si>
    <t>Рат Полина</t>
  </si>
  <si>
    <t>Тайсумов Максим</t>
  </si>
  <si>
    <t>Шапатова Юля</t>
  </si>
  <si>
    <t>Леонтьев Ваня</t>
  </si>
  <si>
    <t>Абашкин Дима</t>
  </si>
  <si>
    <t>Ахременко Андрей</t>
  </si>
  <si>
    <t>Белов Ваня</t>
  </si>
  <si>
    <t>Белов Дима</t>
  </si>
  <si>
    <t>Бирюкова Вероника</t>
  </si>
  <si>
    <t>Букреева Даша</t>
  </si>
  <si>
    <t>Волков Вадим</t>
  </si>
  <si>
    <t>Галимова Алина</t>
  </si>
  <si>
    <t>Гуркаева Настя</t>
  </si>
  <si>
    <t>Колбатюк Коля</t>
  </si>
  <si>
    <t>Круглов Макар</t>
  </si>
  <si>
    <t>Маковозов Даниил</t>
  </si>
  <si>
    <t>Набатова Вероника</t>
  </si>
  <si>
    <t>Подопригоров Дима</t>
  </si>
  <si>
    <t>Чувайлов Артур</t>
  </si>
  <si>
    <t>Шушеначева Настя</t>
  </si>
  <si>
    <t>Каунев Саша</t>
  </si>
  <si>
    <t>Иванченко Катя</t>
  </si>
  <si>
    <t>Вернигоров Игорь</t>
  </si>
  <si>
    <t>% выпол</t>
  </si>
  <si>
    <t>оценка</t>
  </si>
  <si>
    <t>% выполнения</t>
  </si>
  <si>
    <t>выпол.задания</t>
  </si>
  <si>
    <t>выполн. задания</t>
  </si>
  <si>
    <t>выполн.задания</t>
  </si>
  <si>
    <t>%выполнения</t>
  </si>
  <si>
    <t>выпол. Задания</t>
  </si>
  <si>
    <t>%выполн.</t>
  </si>
  <si>
    <t>физика 7А кл</t>
  </si>
  <si>
    <t>физика 7Б кл</t>
  </si>
  <si>
    <t>физика 8А кл</t>
  </si>
  <si>
    <t>физика 8Б кл</t>
  </si>
  <si>
    <t>физика 10 кл</t>
  </si>
  <si>
    <t>физика 9А кл</t>
  </si>
  <si>
    <t>физика 9Б 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</si>
</sst>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0" fontId="0" fillId="3" borderId="1" xfId="0" applyFill="1" applyBorder="1" applyAlignment="1"/>
    <xf numFmtId="0" fontId="0" fillId="4" borderId="1" xfId="0" applyFill="1" applyBorder="1" applyAlignment="1"/>
    <xf numFmtId="0" fontId="0" fillId="6" borderId="1" xfId="0" applyFill="1" applyBorder="1" applyAlignment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/>
    <xf numFmtId="0" fontId="0" fillId="7" borderId="1" xfId="0" applyFill="1" applyBorder="1"/>
    <xf numFmtId="0" fontId="0" fillId="8" borderId="0" xfId="0" applyFill="1"/>
    <xf numFmtId="0" fontId="0" fillId="8" borderId="2" xfId="0" applyFill="1" applyBorder="1"/>
    <xf numFmtId="0" fontId="0" fillId="8" borderId="1" xfId="0" applyFill="1" applyBorder="1"/>
    <xf numFmtId="0" fontId="0" fillId="0" borderId="1" xfId="0" applyFill="1" applyBorder="1"/>
    <xf numFmtId="0" fontId="0" fillId="5" borderId="3" xfId="0" applyFill="1" applyBorder="1"/>
    <xf numFmtId="0" fontId="0" fillId="0" borderId="3" xfId="0" applyBorder="1"/>
    <xf numFmtId="0" fontId="0" fillId="0" borderId="4" xfId="0" applyBorder="1"/>
    <xf numFmtId="0" fontId="0" fillId="9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workbookViewId="0">
      <selection activeCell="A17" sqref="A17:A18"/>
    </sheetView>
  </sheetViews>
  <sheetFormatPr defaultRowHeight="15"/>
  <cols>
    <col min="1" max="1" width="26.140625" customWidth="1"/>
  </cols>
  <sheetData>
    <row r="1" spans="1:24" ht="28.5" customHeight="1">
      <c r="A1" s="3" t="s">
        <v>147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5" t="s">
        <v>13</v>
      </c>
      <c r="M1" s="5" t="s">
        <v>14</v>
      </c>
      <c r="N1" s="5" t="s">
        <v>15</v>
      </c>
      <c r="O1" s="6" t="s">
        <v>16</v>
      </c>
      <c r="P1" s="5" t="s">
        <v>143</v>
      </c>
      <c r="Q1" s="5" t="s">
        <v>144</v>
      </c>
      <c r="R1" s="5" t="s">
        <v>139</v>
      </c>
      <c r="S1" s="2"/>
      <c r="T1" s="2"/>
      <c r="U1" s="2"/>
      <c r="V1" s="2"/>
      <c r="W1" s="2"/>
      <c r="X1" s="2"/>
    </row>
    <row r="2" spans="1:24" ht="21.75" customHeight="1">
      <c r="A2" s="1" t="s">
        <v>54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2</v>
      </c>
      <c r="M2" s="1">
        <v>2</v>
      </c>
      <c r="N2" s="1">
        <v>2</v>
      </c>
      <c r="O2" s="1">
        <v>2</v>
      </c>
      <c r="P2" s="1">
        <f>SUM(B2:O2)</f>
        <v>18</v>
      </c>
      <c r="Q2" s="1">
        <f>PRODUCT(P2,5.2)</f>
        <v>93.600000000000009</v>
      </c>
      <c r="R2" s="14">
        <v>5</v>
      </c>
      <c r="S2" s="2"/>
      <c r="T2" s="2"/>
      <c r="U2" s="2"/>
      <c r="V2" s="2"/>
      <c r="W2" s="2"/>
      <c r="X2" s="2"/>
    </row>
    <row r="3" spans="1:24">
      <c r="A3" s="1" t="s">
        <v>57</v>
      </c>
      <c r="B3" s="1">
        <v>1</v>
      </c>
      <c r="C3" s="1">
        <v>1</v>
      </c>
      <c r="D3" s="1">
        <v>1</v>
      </c>
      <c r="E3" s="1">
        <v>0</v>
      </c>
      <c r="F3" s="1">
        <v>1</v>
      </c>
      <c r="G3" s="1">
        <v>1</v>
      </c>
      <c r="H3" s="1">
        <v>0</v>
      </c>
      <c r="I3" s="1">
        <v>0</v>
      </c>
      <c r="J3" s="1">
        <v>0</v>
      </c>
      <c r="K3" s="1">
        <v>1</v>
      </c>
      <c r="L3" s="1">
        <v>1</v>
      </c>
      <c r="M3" s="1">
        <v>0</v>
      </c>
      <c r="N3" s="1">
        <v>0</v>
      </c>
      <c r="O3" s="1">
        <v>0</v>
      </c>
      <c r="P3" s="1">
        <f t="shared" ref="P3:P16" si="0">SUM(B3:O3)</f>
        <v>7</v>
      </c>
      <c r="Q3" s="1">
        <f t="shared" ref="Q3:Q16" si="1">PRODUCT(P3,5.2)</f>
        <v>36.4</v>
      </c>
      <c r="R3" s="14">
        <v>3</v>
      </c>
      <c r="S3" s="2"/>
      <c r="T3" s="2"/>
      <c r="U3" s="2"/>
      <c r="V3" s="2"/>
      <c r="W3" s="2"/>
      <c r="X3" s="2"/>
    </row>
    <row r="4" spans="1:24">
      <c r="A4" s="1" t="s">
        <v>58</v>
      </c>
      <c r="B4" s="1">
        <v>0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0</v>
      </c>
      <c r="K4" s="1">
        <v>1</v>
      </c>
      <c r="L4" s="1">
        <v>2</v>
      </c>
      <c r="M4" s="1">
        <v>2</v>
      </c>
      <c r="N4" s="1">
        <v>2</v>
      </c>
      <c r="O4" s="1">
        <v>0</v>
      </c>
      <c r="P4" s="1">
        <f t="shared" si="0"/>
        <v>14</v>
      </c>
      <c r="Q4" s="1">
        <f t="shared" si="1"/>
        <v>72.8</v>
      </c>
      <c r="R4" s="14">
        <v>4</v>
      </c>
      <c r="S4" s="2"/>
      <c r="T4" s="2"/>
      <c r="U4" s="2"/>
      <c r="V4" s="2"/>
      <c r="W4" s="2"/>
      <c r="X4" s="2"/>
    </row>
    <row r="5" spans="1:24">
      <c r="A5" s="1" t="s">
        <v>62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2</v>
      </c>
      <c r="M5" s="1">
        <v>0</v>
      </c>
      <c r="N5" s="1">
        <v>0</v>
      </c>
      <c r="O5" s="1">
        <v>2</v>
      </c>
      <c r="P5" s="1">
        <f t="shared" si="0"/>
        <v>14</v>
      </c>
      <c r="Q5" s="1">
        <f t="shared" si="1"/>
        <v>72.8</v>
      </c>
      <c r="R5" s="14">
        <v>4</v>
      </c>
      <c r="S5" s="2"/>
      <c r="T5" s="2"/>
      <c r="U5" s="2"/>
      <c r="V5" s="2"/>
      <c r="W5" s="2"/>
      <c r="X5" s="2"/>
    </row>
    <row r="6" spans="1:24">
      <c r="A6" s="1" t="s">
        <v>53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2</v>
      </c>
      <c r="M6" s="1">
        <v>2</v>
      </c>
      <c r="N6" s="1">
        <v>2</v>
      </c>
      <c r="O6" s="1">
        <v>2</v>
      </c>
      <c r="P6" s="1">
        <f t="shared" si="0"/>
        <v>18</v>
      </c>
      <c r="Q6" s="1">
        <f t="shared" si="1"/>
        <v>93.600000000000009</v>
      </c>
      <c r="R6" s="14">
        <v>5</v>
      </c>
      <c r="S6" s="2"/>
      <c r="T6" s="2"/>
      <c r="U6" s="2"/>
      <c r="V6" s="2"/>
      <c r="W6" s="2"/>
      <c r="X6" s="2"/>
    </row>
    <row r="7" spans="1:24">
      <c r="A7" s="1" t="s">
        <v>52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2</v>
      </c>
      <c r="O7" s="1">
        <v>0</v>
      </c>
      <c r="P7" s="1">
        <f t="shared" si="0"/>
        <v>14</v>
      </c>
      <c r="Q7" s="1">
        <f t="shared" si="1"/>
        <v>72.8</v>
      </c>
      <c r="R7" s="14">
        <v>4</v>
      </c>
      <c r="S7" s="2"/>
      <c r="T7" s="2"/>
      <c r="U7" s="2"/>
      <c r="V7" s="2"/>
      <c r="W7" s="2"/>
      <c r="X7" s="2"/>
    </row>
    <row r="8" spans="1:24">
      <c r="A8" s="1" t="s">
        <v>56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2</v>
      </c>
      <c r="M8" s="1">
        <v>2</v>
      </c>
      <c r="N8" s="1">
        <v>2</v>
      </c>
      <c r="O8" s="1">
        <v>0</v>
      </c>
      <c r="P8" s="1">
        <f t="shared" si="0"/>
        <v>16</v>
      </c>
      <c r="Q8" s="1">
        <f t="shared" si="1"/>
        <v>83.2</v>
      </c>
      <c r="R8" s="14">
        <v>4</v>
      </c>
      <c r="S8" s="2"/>
      <c r="T8" s="2"/>
      <c r="U8" s="2"/>
      <c r="V8" s="2"/>
      <c r="W8" s="2"/>
      <c r="X8" s="2"/>
    </row>
    <row r="9" spans="1:24">
      <c r="A9" s="1" t="s">
        <v>59</v>
      </c>
      <c r="B9" s="1">
        <v>1</v>
      </c>
      <c r="C9" s="1">
        <v>1</v>
      </c>
      <c r="D9" s="1">
        <v>1</v>
      </c>
      <c r="E9" s="1">
        <v>1</v>
      </c>
      <c r="F9" s="1">
        <v>0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2</v>
      </c>
      <c r="M9" s="1">
        <v>0</v>
      </c>
      <c r="N9" s="1">
        <v>0</v>
      </c>
      <c r="O9" s="1">
        <v>3</v>
      </c>
      <c r="P9" s="1">
        <f t="shared" si="0"/>
        <v>14</v>
      </c>
      <c r="Q9" s="1">
        <f t="shared" si="1"/>
        <v>72.8</v>
      </c>
      <c r="R9" s="14">
        <v>4</v>
      </c>
      <c r="S9" s="2"/>
      <c r="T9" s="2"/>
      <c r="U9" s="2"/>
      <c r="V9" s="2"/>
      <c r="W9" s="2"/>
      <c r="X9" s="2"/>
    </row>
    <row r="10" spans="1:24">
      <c r="A10" s="1" t="s">
        <v>64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2</v>
      </c>
      <c r="M10" s="1">
        <v>0</v>
      </c>
      <c r="N10" s="1">
        <v>2</v>
      </c>
      <c r="O10" s="1">
        <v>3</v>
      </c>
      <c r="P10" s="1">
        <f t="shared" si="0"/>
        <v>17</v>
      </c>
      <c r="Q10" s="1">
        <f t="shared" si="1"/>
        <v>88.4</v>
      </c>
      <c r="R10" s="14">
        <v>5</v>
      </c>
      <c r="S10" s="2"/>
      <c r="T10" s="2"/>
      <c r="U10" s="2"/>
      <c r="V10" s="2"/>
      <c r="W10" s="2"/>
      <c r="X10" s="2"/>
    </row>
    <row r="11" spans="1:24">
      <c r="A11" s="1" t="s">
        <v>61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2</v>
      </c>
      <c r="N11" s="1">
        <v>2</v>
      </c>
      <c r="O11" s="1">
        <v>3</v>
      </c>
      <c r="P11" s="1">
        <f t="shared" si="0"/>
        <v>18</v>
      </c>
      <c r="Q11" s="1">
        <f t="shared" si="1"/>
        <v>93.600000000000009</v>
      </c>
      <c r="R11" s="14">
        <v>5</v>
      </c>
      <c r="S11" s="2"/>
      <c r="T11" s="2"/>
      <c r="U11" s="2"/>
      <c r="V11" s="2"/>
      <c r="W11" s="2"/>
      <c r="X11" s="2"/>
    </row>
    <row r="12" spans="1:24">
      <c r="A12" s="1" t="s">
        <v>51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0</v>
      </c>
      <c r="K12" s="1">
        <v>1</v>
      </c>
      <c r="L12" s="1">
        <v>2</v>
      </c>
      <c r="M12" s="1">
        <v>2</v>
      </c>
      <c r="N12" s="1">
        <v>0</v>
      </c>
      <c r="O12" s="1">
        <v>0</v>
      </c>
      <c r="P12" s="1">
        <f t="shared" si="0"/>
        <v>13</v>
      </c>
      <c r="Q12" s="1">
        <f t="shared" si="1"/>
        <v>67.600000000000009</v>
      </c>
      <c r="R12" s="14">
        <v>4</v>
      </c>
      <c r="S12" s="2"/>
      <c r="T12" s="2"/>
      <c r="U12" s="2"/>
      <c r="V12" s="2"/>
      <c r="W12" s="2"/>
      <c r="X12" s="2"/>
    </row>
    <row r="13" spans="1:24">
      <c r="A13" s="1" t="s">
        <v>63</v>
      </c>
      <c r="B13" s="1">
        <v>1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2</v>
      </c>
      <c r="M13" s="1">
        <v>0</v>
      </c>
      <c r="N13" s="1">
        <v>2</v>
      </c>
      <c r="O13" s="1">
        <v>3</v>
      </c>
      <c r="P13" s="14">
        <f t="shared" si="0"/>
        <v>17</v>
      </c>
      <c r="Q13" s="1">
        <f t="shared" si="1"/>
        <v>88.4</v>
      </c>
      <c r="R13" s="14">
        <v>5</v>
      </c>
      <c r="S13" s="2"/>
      <c r="T13" s="2"/>
      <c r="U13" s="2"/>
      <c r="V13" s="2"/>
      <c r="W13" s="2"/>
      <c r="X13" s="2"/>
    </row>
    <row r="14" spans="1:24">
      <c r="A14" s="1" t="s">
        <v>60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2</v>
      </c>
      <c r="M14" s="1">
        <v>1</v>
      </c>
      <c r="N14" s="1">
        <v>2</v>
      </c>
      <c r="O14" s="1">
        <v>3</v>
      </c>
      <c r="P14" s="1">
        <f t="shared" si="0"/>
        <v>18</v>
      </c>
      <c r="Q14" s="1">
        <f t="shared" si="1"/>
        <v>93.600000000000009</v>
      </c>
      <c r="R14" s="14">
        <v>5</v>
      </c>
      <c r="S14" s="2"/>
      <c r="T14" s="2"/>
      <c r="U14" s="2"/>
      <c r="V14" s="2"/>
      <c r="W14" s="2"/>
      <c r="X14" s="2"/>
    </row>
    <row r="15" spans="1:24">
      <c r="A15" s="1" t="s">
        <v>0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2</v>
      </c>
      <c r="M15" s="1">
        <v>2</v>
      </c>
      <c r="N15" s="1">
        <v>2</v>
      </c>
      <c r="O15" s="1">
        <v>3</v>
      </c>
      <c r="P15" s="1">
        <f t="shared" si="0"/>
        <v>19</v>
      </c>
      <c r="Q15" s="1">
        <f t="shared" si="1"/>
        <v>98.8</v>
      </c>
      <c r="R15" s="14">
        <v>5</v>
      </c>
      <c r="S15" s="2"/>
      <c r="T15" s="2"/>
      <c r="U15" s="2"/>
      <c r="V15" s="2"/>
      <c r="W15" s="2"/>
      <c r="X15" s="2"/>
    </row>
    <row r="16" spans="1:24">
      <c r="A16" s="1" t="s">
        <v>55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0</v>
      </c>
      <c r="I16" s="1">
        <v>1</v>
      </c>
      <c r="J16" s="1">
        <v>1</v>
      </c>
      <c r="K16" s="1">
        <v>1</v>
      </c>
      <c r="L16" s="1">
        <v>2</v>
      </c>
      <c r="M16" s="1">
        <v>2</v>
      </c>
      <c r="N16" s="1">
        <v>0</v>
      </c>
      <c r="O16" s="1">
        <v>3</v>
      </c>
      <c r="P16" s="1">
        <f t="shared" si="0"/>
        <v>16</v>
      </c>
      <c r="Q16" s="1">
        <f t="shared" si="1"/>
        <v>83.2</v>
      </c>
      <c r="R16" s="14">
        <v>4</v>
      </c>
      <c r="S16" s="2"/>
      <c r="T16" s="2"/>
      <c r="U16" s="2"/>
      <c r="V16" s="2"/>
      <c r="W16" s="2"/>
      <c r="X16" s="2"/>
    </row>
    <row r="17" spans="1:24">
      <c r="A17" s="18" t="s">
        <v>143</v>
      </c>
      <c r="B17" s="1">
        <f>SUM(B2:B16)</f>
        <v>14</v>
      </c>
      <c r="C17" s="1">
        <f t="shared" ref="C17:O17" si="2">SUM(C2:C16)</f>
        <v>15</v>
      </c>
      <c r="D17" s="1">
        <f t="shared" si="2"/>
        <v>15</v>
      </c>
      <c r="E17" s="1">
        <f t="shared" si="2"/>
        <v>14</v>
      </c>
      <c r="F17" s="1">
        <f t="shared" si="2"/>
        <v>14</v>
      </c>
      <c r="G17" s="1">
        <f t="shared" si="2"/>
        <v>15</v>
      </c>
      <c r="H17" s="1">
        <f t="shared" si="2"/>
        <v>13</v>
      </c>
      <c r="I17" s="1">
        <f t="shared" si="2"/>
        <v>14</v>
      </c>
      <c r="J17" s="1">
        <f t="shared" si="2"/>
        <v>12</v>
      </c>
      <c r="K17" s="1">
        <f t="shared" si="2"/>
        <v>15</v>
      </c>
      <c r="L17" s="1">
        <f t="shared" si="2"/>
        <v>27</v>
      </c>
      <c r="M17" s="1">
        <f t="shared" si="2"/>
        <v>18</v>
      </c>
      <c r="N17" s="1">
        <f t="shared" si="2"/>
        <v>20</v>
      </c>
      <c r="O17" s="1">
        <f t="shared" si="2"/>
        <v>27</v>
      </c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18" t="s">
        <v>144</v>
      </c>
      <c r="B18" s="14">
        <v>93.3</v>
      </c>
      <c r="C18" s="14">
        <v>100</v>
      </c>
      <c r="D18" s="14">
        <v>100</v>
      </c>
      <c r="E18" s="14">
        <v>93.3</v>
      </c>
      <c r="F18" s="14">
        <v>93.3</v>
      </c>
      <c r="G18" s="14">
        <v>100</v>
      </c>
      <c r="H18" s="14">
        <v>86.7</v>
      </c>
      <c r="I18" s="14">
        <v>93.3</v>
      </c>
      <c r="J18" s="14">
        <v>80</v>
      </c>
      <c r="K18" s="14">
        <v>100</v>
      </c>
      <c r="L18" s="14">
        <v>90</v>
      </c>
      <c r="M18" s="14">
        <v>60</v>
      </c>
      <c r="N18" s="14">
        <v>66.7</v>
      </c>
      <c r="O18" s="14">
        <v>60</v>
      </c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workbookViewId="0">
      <selection activeCell="A18" sqref="A18:A19"/>
    </sheetView>
  </sheetViews>
  <sheetFormatPr defaultRowHeight="15"/>
  <cols>
    <col min="1" max="1" width="22.7109375" customWidth="1"/>
  </cols>
  <sheetData>
    <row r="1" spans="1:18" ht="24.75" customHeight="1">
      <c r="A1" s="3" t="s">
        <v>148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5" t="s">
        <v>13</v>
      </c>
      <c r="M1" s="5" t="s">
        <v>14</v>
      </c>
      <c r="N1" s="5" t="s">
        <v>15</v>
      </c>
      <c r="O1" s="6" t="s">
        <v>16</v>
      </c>
      <c r="P1" s="5" t="s">
        <v>143</v>
      </c>
      <c r="Q1" s="5" t="s">
        <v>140</v>
      </c>
      <c r="R1" s="5" t="s">
        <v>139</v>
      </c>
    </row>
    <row r="2" spans="1:18">
      <c r="A2" s="1" t="s">
        <v>68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2</v>
      </c>
      <c r="M2" s="1">
        <v>2</v>
      </c>
      <c r="N2" s="1">
        <v>0</v>
      </c>
      <c r="O2" s="1">
        <v>0</v>
      </c>
      <c r="P2" s="1">
        <f>SUM(B2:O2)</f>
        <v>14</v>
      </c>
      <c r="Q2" s="1">
        <f>PRODUCT(P2,5.2)</f>
        <v>72.8</v>
      </c>
      <c r="R2" s="14">
        <v>4</v>
      </c>
    </row>
    <row r="3" spans="1:18">
      <c r="A3" s="1" t="s">
        <v>70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2</v>
      </c>
      <c r="M3" s="1">
        <v>2</v>
      </c>
      <c r="N3" s="1">
        <v>2</v>
      </c>
      <c r="O3" s="1">
        <v>3</v>
      </c>
      <c r="P3" s="1">
        <f t="shared" ref="P3:P17" si="0">SUM(B3:O3)</f>
        <v>19</v>
      </c>
      <c r="Q3" s="1">
        <f t="shared" ref="Q3:Q17" si="1">PRODUCT(P3,5.2)</f>
        <v>98.8</v>
      </c>
      <c r="R3" s="14">
        <v>5</v>
      </c>
    </row>
    <row r="4" spans="1:18">
      <c r="A4" s="1" t="s">
        <v>1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2</v>
      </c>
      <c r="M4" s="1">
        <v>2</v>
      </c>
      <c r="N4" s="1">
        <v>1</v>
      </c>
      <c r="O4" s="1">
        <v>3</v>
      </c>
      <c r="P4" s="1">
        <f t="shared" si="0"/>
        <v>18</v>
      </c>
      <c r="Q4" s="1">
        <f t="shared" si="1"/>
        <v>93.600000000000009</v>
      </c>
      <c r="R4" s="14">
        <v>5</v>
      </c>
    </row>
    <row r="5" spans="1:18">
      <c r="A5" s="1" t="s">
        <v>2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2</v>
      </c>
      <c r="M5" s="1">
        <v>2</v>
      </c>
      <c r="N5" s="1">
        <v>2</v>
      </c>
      <c r="O5" s="1">
        <v>3</v>
      </c>
      <c r="P5" s="1">
        <f t="shared" si="0"/>
        <v>19</v>
      </c>
      <c r="Q5" s="1">
        <f t="shared" si="1"/>
        <v>98.8</v>
      </c>
      <c r="R5" s="14">
        <v>5</v>
      </c>
    </row>
    <row r="6" spans="1:18">
      <c r="A6" s="1" t="s">
        <v>72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0</v>
      </c>
      <c r="H6" s="1">
        <v>0</v>
      </c>
      <c r="I6" s="1">
        <v>1</v>
      </c>
      <c r="J6" s="1">
        <v>1</v>
      </c>
      <c r="K6" s="1">
        <v>1</v>
      </c>
      <c r="L6" s="1">
        <v>2</v>
      </c>
      <c r="M6" s="1">
        <v>0</v>
      </c>
      <c r="N6" s="1">
        <v>0</v>
      </c>
      <c r="O6" s="1">
        <v>0</v>
      </c>
      <c r="P6" s="1">
        <f t="shared" si="0"/>
        <v>10</v>
      </c>
      <c r="Q6" s="1">
        <f t="shared" si="1"/>
        <v>52</v>
      </c>
      <c r="R6" s="14">
        <v>3</v>
      </c>
    </row>
    <row r="7" spans="1:18">
      <c r="A7" s="1" t="s">
        <v>73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2</v>
      </c>
      <c r="M7" s="1">
        <v>0</v>
      </c>
      <c r="N7" s="1">
        <v>1</v>
      </c>
      <c r="O7" s="1">
        <v>0</v>
      </c>
      <c r="P7" s="1">
        <f t="shared" si="0"/>
        <v>13</v>
      </c>
      <c r="Q7" s="1">
        <f t="shared" si="1"/>
        <v>67.600000000000009</v>
      </c>
      <c r="R7" s="14">
        <v>4</v>
      </c>
    </row>
    <row r="8" spans="1:18">
      <c r="A8" s="1" t="s">
        <v>78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2</v>
      </c>
      <c r="M8" s="1">
        <v>0</v>
      </c>
      <c r="N8" s="1">
        <v>0</v>
      </c>
      <c r="O8" s="1">
        <v>0</v>
      </c>
      <c r="P8" s="1">
        <f t="shared" si="0"/>
        <v>12</v>
      </c>
      <c r="Q8" s="1">
        <f t="shared" si="1"/>
        <v>62.400000000000006</v>
      </c>
      <c r="R8" s="14">
        <v>4</v>
      </c>
    </row>
    <row r="9" spans="1:18">
      <c r="A9" s="1" t="s">
        <v>75</v>
      </c>
      <c r="B9" s="1">
        <v>1</v>
      </c>
      <c r="C9" s="1">
        <v>0</v>
      </c>
      <c r="D9" s="1">
        <v>1</v>
      </c>
      <c r="E9" s="1">
        <v>1</v>
      </c>
      <c r="F9" s="1">
        <v>1</v>
      </c>
      <c r="G9" s="1">
        <v>1</v>
      </c>
      <c r="H9" s="1">
        <v>0</v>
      </c>
      <c r="I9" s="1">
        <v>0</v>
      </c>
      <c r="J9" s="1">
        <v>1</v>
      </c>
      <c r="K9" s="1">
        <v>1</v>
      </c>
      <c r="L9" s="1">
        <v>2</v>
      </c>
      <c r="M9" s="1">
        <v>1</v>
      </c>
      <c r="N9" s="1">
        <v>0</v>
      </c>
      <c r="O9" s="1">
        <v>0</v>
      </c>
      <c r="P9" s="1">
        <f t="shared" si="0"/>
        <v>10</v>
      </c>
      <c r="Q9" s="1">
        <f t="shared" si="1"/>
        <v>52</v>
      </c>
      <c r="R9" s="14">
        <v>3</v>
      </c>
    </row>
    <row r="10" spans="1:18">
      <c r="A10" s="1" t="s">
        <v>66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2</v>
      </c>
      <c r="M10" s="1">
        <v>2</v>
      </c>
      <c r="N10" s="1">
        <v>2</v>
      </c>
      <c r="O10" s="1">
        <v>3</v>
      </c>
      <c r="P10" s="1">
        <f t="shared" si="0"/>
        <v>19</v>
      </c>
      <c r="Q10" s="1">
        <f t="shared" si="1"/>
        <v>98.8</v>
      </c>
      <c r="R10" s="14">
        <v>5</v>
      </c>
    </row>
    <row r="11" spans="1:18">
      <c r="A11" s="1" t="s">
        <v>67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2</v>
      </c>
      <c r="M11" s="1">
        <v>2</v>
      </c>
      <c r="N11" s="1">
        <v>2</v>
      </c>
      <c r="O11" s="1">
        <v>3</v>
      </c>
      <c r="P11" s="1">
        <f t="shared" si="0"/>
        <v>19</v>
      </c>
      <c r="Q11" s="1">
        <f t="shared" si="1"/>
        <v>98.8</v>
      </c>
      <c r="R11" s="14">
        <v>5</v>
      </c>
    </row>
    <row r="12" spans="1:18">
      <c r="A12" s="1" t="s">
        <v>76</v>
      </c>
      <c r="B12" s="1">
        <v>1</v>
      </c>
      <c r="C12" s="1">
        <v>1</v>
      </c>
      <c r="D12" s="1">
        <v>0</v>
      </c>
      <c r="E12" s="1">
        <v>0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2</v>
      </c>
      <c r="M12" s="1">
        <v>2</v>
      </c>
      <c r="N12" s="1">
        <v>0</v>
      </c>
      <c r="O12" s="1">
        <v>0</v>
      </c>
      <c r="P12" s="1">
        <f t="shared" si="0"/>
        <v>12</v>
      </c>
      <c r="Q12" s="1">
        <f t="shared" si="1"/>
        <v>62.400000000000006</v>
      </c>
      <c r="R12" s="14">
        <v>4</v>
      </c>
    </row>
    <row r="13" spans="1:18">
      <c r="A13" s="1" t="s">
        <v>71</v>
      </c>
      <c r="B13" s="1">
        <v>1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2</v>
      </c>
      <c r="M13" s="1">
        <v>2</v>
      </c>
      <c r="N13" s="1">
        <v>2</v>
      </c>
      <c r="O13" s="1">
        <v>0</v>
      </c>
      <c r="P13" s="1">
        <f t="shared" si="0"/>
        <v>16</v>
      </c>
      <c r="Q13" s="1">
        <f t="shared" si="1"/>
        <v>83.2</v>
      </c>
      <c r="R13" s="14">
        <v>4</v>
      </c>
    </row>
    <row r="14" spans="1:18">
      <c r="A14" s="1" t="s">
        <v>77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2</v>
      </c>
      <c r="N14" s="1">
        <v>2</v>
      </c>
      <c r="O14" s="1">
        <v>0</v>
      </c>
      <c r="P14" s="1">
        <f t="shared" si="0"/>
        <v>15</v>
      </c>
      <c r="Q14" s="1">
        <f t="shared" si="1"/>
        <v>78</v>
      </c>
      <c r="R14" s="14">
        <v>4</v>
      </c>
    </row>
    <row r="15" spans="1:18">
      <c r="A15" s="1" t="s">
        <v>74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2</v>
      </c>
      <c r="M15" s="1">
        <v>2</v>
      </c>
      <c r="N15" s="1">
        <v>2</v>
      </c>
      <c r="O15" s="1">
        <v>0</v>
      </c>
      <c r="P15" s="1">
        <f t="shared" si="0"/>
        <v>16</v>
      </c>
      <c r="Q15" s="1">
        <f t="shared" si="1"/>
        <v>83.2</v>
      </c>
      <c r="R15" s="14">
        <v>4</v>
      </c>
    </row>
    <row r="16" spans="1:18">
      <c r="A16" s="1" t="s">
        <v>65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f t="shared" si="0"/>
        <v>10</v>
      </c>
      <c r="Q16" s="1">
        <f t="shared" si="1"/>
        <v>52</v>
      </c>
      <c r="R16" s="14">
        <v>3</v>
      </c>
    </row>
    <row r="17" spans="1:18">
      <c r="A17" s="1" t="s">
        <v>69</v>
      </c>
      <c r="B17" s="1">
        <v>1</v>
      </c>
      <c r="C17" s="1">
        <v>1</v>
      </c>
      <c r="D17" s="1">
        <v>1</v>
      </c>
      <c r="E17" s="1">
        <v>0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2</v>
      </c>
      <c r="M17" s="1">
        <v>2</v>
      </c>
      <c r="N17" s="1">
        <v>0</v>
      </c>
      <c r="O17" s="1">
        <v>3</v>
      </c>
      <c r="P17" s="1">
        <f t="shared" si="0"/>
        <v>16</v>
      </c>
      <c r="Q17" s="1">
        <f t="shared" si="1"/>
        <v>83.2</v>
      </c>
      <c r="R17" s="14">
        <v>4</v>
      </c>
    </row>
    <row r="18" spans="1:18">
      <c r="A18" s="18" t="s">
        <v>143</v>
      </c>
      <c r="B18" s="1">
        <f>SUM(B2:B17)</f>
        <v>16</v>
      </c>
      <c r="C18" s="1">
        <f t="shared" ref="C18:O18" si="2">SUM(C2:C17)</f>
        <v>15</v>
      </c>
      <c r="D18" s="1">
        <f t="shared" si="2"/>
        <v>15</v>
      </c>
      <c r="E18" s="1">
        <f t="shared" si="2"/>
        <v>14</v>
      </c>
      <c r="F18" s="1">
        <f t="shared" si="2"/>
        <v>16</v>
      </c>
      <c r="G18" s="1">
        <f t="shared" si="2"/>
        <v>15</v>
      </c>
      <c r="H18" s="1">
        <f t="shared" si="2"/>
        <v>14</v>
      </c>
      <c r="I18" s="1">
        <f t="shared" si="2"/>
        <v>15</v>
      </c>
      <c r="J18" s="1">
        <f t="shared" si="2"/>
        <v>16</v>
      </c>
      <c r="K18" s="1">
        <f t="shared" si="2"/>
        <v>16</v>
      </c>
      <c r="L18" s="1">
        <f t="shared" si="2"/>
        <v>29</v>
      </c>
      <c r="M18" s="1">
        <f t="shared" si="2"/>
        <v>23</v>
      </c>
      <c r="N18" s="1">
        <f t="shared" si="2"/>
        <v>16</v>
      </c>
      <c r="O18" s="1">
        <f t="shared" si="2"/>
        <v>18</v>
      </c>
      <c r="P18" s="2"/>
      <c r="Q18" s="2"/>
    </row>
    <row r="19" spans="1:18">
      <c r="A19" s="18" t="s">
        <v>144</v>
      </c>
      <c r="B19" s="14">
        <v>100</v>
      </c>
      <c r="C19" s="14">
        <v>93.7</v>
      </c>
      <c r="D19" s="14">
        <v>93.7</v>
      </c>
      <c r="E19" s="14">
        <v>87.5</v>
      </c>
      <c r="F19" s="1">
        <v>100</v>
      </c>
      <c r="G19" s="14">
        <v>93.7</v>
      </c>
      <c r="H19" s="14">
        <v>87.5</v>
      </c>
      <c r="I19" s="14">
        <v>93.7</v>
      </c>
      <c r="J19" s="14">
        <v>100</v>
      </c>
      <c r="K19" s="14">
        <v>100</v>
      </c>
      <c r="L19" s="14">
        <v>90.6</v>
      </c>
      <c r="M19" s="14">
        <v>71.8</v>
      </c>
      <c r="N19" s="14">
        <v>50</v>
      </c>
      <c r="O19" s="14">
        <v>37.5</v>
      </c>
      <c r="P19" s="2"/>
      <c r="Q19" s="2"/>
    </row>
    <row r="20" spans="1:18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workbookViewId="0"/>
  </sheetViews>
  <sheetFormatPr defaultRowHeight="15"/>
  <cols>
    <col min="1" max="1" width="21.5703125" customWidth="1"/>
  </cols>
  <sheetData>
    <row r="1" spans="1:20" ht="27" customHeight="1">
      <c r="A1" s="3" t="s">
        <v>151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5" t="s">
        <v>13</v>
      </c>
      <c r="M1" s="5" t="s">
        <v>14</v>
      </c>
      <c r="N1" s="5" t="s">
        <v>15</v>
      </c>
      <c r="O1" s="5" t="s">
        <v>17</v>
      </c>
      <c r="P1" s="5" t="s">
        <v>18</v>
      </c>
      <c r="Q1" s="6" t="s">
        <v>16</v>
      </c>
      <c r="R1" s="5" t="s">
        <v>143</v>
      </c>
      <c r="S1" s="5" t="s">
        <v>144</v>
      </c>
      <c r="T1" s="5" t="s">
        <v>139</v>
      </c>
    </row>
    <row r="2" spans="1:20">
      <c r="A2" s="1" t="s">
        <v>42</v>
      </c>
      <c r="B2" s="1">
        <v>1</v>
      </c>
      <c r="C2" s="1">
        <v>1</v>
      </c>
      <c r="D2" s="1">
        <v>1</v>
      </c>
      <c r="E2" s="1">
        <v>0</v>
      </c>
      <c r="F2" s="1">
        <v>1</v>
      </c>
      <c r="G2" s="1">
        <v>1</v>
      </c>
      <c r="H2" s="1">
        <v>1</v>
      </c>
      <c r="I2" s="1">
        <v>0</v>
      </c>
      <c r="J2" s="1">
        <v>1</v>
      </c>
      <c r="K2" s="1">
        <v>1</v>
      </c>
      <c r="L2" s="1">
        <v>2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f>SUM(B2:Q2)</f>
        <v>10</v>
      </c>
      <c r="S2" s="1">
        <f>PRODUCT(R2,4.35)</f>
        <v>43.5</v>
      </c>
      <c r="T2" s="1">
        <v>3</v>
      </c>
    </row>
    <row r="3" spans="1:20">
      <c r="A3" s="1" t="s">
        <v>43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f t="shared" ref="R3:R10" si="0">SUM(B3:Q3)</f>
        <v>0</v>
      </c>
      <c r="S3" s="1">
        <f t="shared" ref="S3:S10" si="1">PRODUCT(R3,4.35)</f>
        <v>0</v>
      </c>
      <c r="T3" s="1">
        <v>0</v>
      </c>
    </row>
    <row r="4" spans="1:20">
      <c r="A4" s="1" t="s">
        <v>44</v>
      </c>
      <c r="B4" s="1">
        <v>1</v>
      </c>
      <c r="C4" s="1">
        <v>0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0</v>
      </c>
      <c r="J4" s="1">
        <v>1</v>
      </c>
      <c r="K4" s="1">
        <v>1</v>
      </c>
      <c r="L4" s="1">
        <v>0</v>
      </c>
      <c r="M4" s="1">
        <v>0</v>
      </c>
      <c r="N4" s="1">
        <v>0</v>
      </c>
      <c r="O4" s="1">
        <v>0</v>
      </c>
      <c r="P4" s="1">
        <v>2</v>
      </c>
      <c r="Q4" s="1">
        <v>0</v>
      </c>
      <c r="R4" s="1">
        <f t="shared" si="0"/>
        <v>10</v>
      </c>
      <c r="S4" s="1">
        <f t="shared" si="1"/>
        <v>43.5</v>
      </c>
      <c r="T4" s="1">
        <v>3</v>
      </c>
    </row>
    <row r="5" spans="1:20">
      <c r="A5" s="1" t="s">
        <v>45</v>
      </c>
      <c r="B5" s="1">
        <v>0</v>
      </c>
      <c r="C5" s="1">
        <v>1</v>
      </c>
      <c r="D5" s="1">
        <v>0</v>
      </c>
      <c r="E5" s="1">
        <v>0</v>
      </c>
      <c r="F5" s="1">
        <v>0</v>
      </c>
      <c r="G5" s="1">
        <v>1</v>
      </c>
      <c r="H5" s="1">
        <v>0</v>
      </c>
      <c r="I5" s="1">
        <v>0</v>
      </c>
      <c r="J5" s="1">
        <v>1</v>
      </c>
      <c r="K5" s="1">
        <v>1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f t="shared" si="0"/>
        <v>4</v>
      </c>
      <c r="S5" s="1">
        <f t="shared" si="1"/>
        <v>17.399999999999999</v>
      </c>
      <c r="T5" s="1">
        <v>2</v>
      </c>
    </row>
    <row r="6" spans="1:20">
      <c r="A6" s="1" t="s">
        <v>46</v>
      </c>
      <c r="B6" s="1">
        <v>1</v>
      </c>
      <c r="C6" s="1">
        <v>1</v>
      </c>
      <c r="D6" s="1">
        <v>1</v>
      </c>
      <c r="E6" s="1">
        <v>0</v>
      </c>
      <c r="F6" s="1">
        <v>0</v>
      </c>
      <c r="G6" s="1">
        <v>1</v>
      </c>
      <c r="H6" s="1">
        <v>1</v>
      </c>
      <c r="I6" s="1">
        <v>0</v>
      </c>
      <c r="J6" s="1">
        <v>0</v>
      </c>
      <c r="K6" s="1">
        <v>1</v>
      </c>
      <c r="L6" s="1">
        <v>2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f t="shared" si="0"/>
        <v>8</v>
      </c>
      <c r="S6" s="1">
        <f t="shared" si="1"/>
        <v>34.799999999999997</v>
      </c>
      <c r="T6" s="1">
        <v>3</v>
      </c>
    </row>
    <row r="7" spans="1:20">
      <c r="A7" s="1" t="s">
        <v>47</v>
      </c>
      <c r="B7" s="1">
        <v>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1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f t="shared" si="0"/>
        <v>3</v>
      </c>
      <c r="S7" s="1">
        <f t="shared" si="1"/>
        <v>13.049999999999999</v>
      </c>
      <c r="T7" s="1">
        <v>2</v>
      </c>
    </row>
    <row r="8" spans="1:20">
      <c r="A8" s="1" t="s">
        <v>48</v>
      </c>
      <c r="B8" s="1">
        <v>0</v>
      </c>
      <c r="C8" s="1">
        <v>1</v>
      </c>
      <c r="D8" s="1">
        <v>0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f t="shared" si="0"/>
        <v>8</v>
      </c>
      <c r="S8" s="1">
        <f t="shared" si="1"/>
        <v>34.799999999999997</v>
      </c>
      <c r="T8" s="1">
        <v>3</v>
      </c>
    </row>
    <row r="9" spans="1:20">
      <c r="A9" s="1" t="s">
        <v>49</v>
      </c>
      <c r="B9" s="1">
        <v>1</v>
      </c>
      <c r="C9" s="1">
        <v>1</v>
      </c>
      <c r="D9" s="1">
        <v>1</v>
      </c>
      <c r="E9" s="1">
        <v>0</v>
      </c>
      <c r="F9" s="1">
        <v>1</v>
      </c>
      <c r="G9" s="1">
        <v>1</v>
      </c>
      <c r="H9" s="1">
        <v>1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1">
        <v>1</v>
      </c>
      <c r="Q9" s="1">
        <v>0</v>
      </c>
      <c r="R9" s="1">
        <f t="shared" si="0"/>
        <v>8</v>
      </c>
      <c r="S9" s="1">
        <f t="shared" si="1"/>
        <v>34.799999999999997</v>
      </c>
      <c r="T9" s="1">
        <v>3</v>
      </c>
    </row>
    <row r="10" spans="1:20">
      <c r="A10" s="1" t="s">
        <v>50</v>
      </c>
      <c r="B10" s="1">
        <v>1</v>
      </c>
      <c r="C10" s="1">
        <v>1</v>
      </c>
      <c r="D10" s="1">
        <v>1</v>
      </c>
      <c r="E10" s="1">
        <v>0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2</v>
      </c>
      <c r="M10" s="1">
        <v>0</v>
      </c>
      <c r="N10" s="1">
        <v>2</v>
      </c>
      <c r="O10" s="1">
        <v>0</v>
      </c>
      <c r="P10" s="1">
        <v>0</v>
      </c>
      <c r="Q10" s="1">
        <v>0</v>
      </c>
      <c r="R10" s="1">
        <f t="shared" si="0"/>
        <v>13</v>
      </c>
      <c r="S10" s="1">
        <f t="shared" si="1"/>
        <v>56.55</v>
      </c>
      <c r="T10" s="1">
        <v>4</v>
      </c>
    </row>
    <row r="11" spans="1:20">
      <c r="A11" s="18" t="s">
        <v>143</v>
      </c>
      <c r="B11" s="1">
        <f t="shared" ref="B11:N11" si="2">SUM(B2:B10)</f>
        <v>6</v>
      </c>
      <c r="C11" s="1">
        <f t="shared" si="2"/>
        <v>6</v>
      </c>
      <c r="D11" s="1">
        <f t="shared" si="2"/>
        <v>5</v>
      </c>
      <c r="E11" s="1">
        <f t="shared" si="2"/>
        <v>2</v>
      </c>
      <c r="F11" s="1">
        <f t="shared" si="2"/>
        <v>5</v>
      </c>
      <c r="G11" s="1">
        <f t="shared" si="2"/>
        <v>7</v>
      </c>
      <c r="H11" s="1">
        <f t="shared" si="2"/>
        <v>7</v>
      </c>
      <c r="I11" s="1">
        <f t="shared" si="2"/>
        <v>3</v>
      </c>
      <c r="J11" s="1">
        <f t="shared" si="2"/>
        <v>5</v>
      </c>
      <c r="K11" s="1">
        <f t="shared" si="2"/>
        <v>7</v>
      </c>
      <c r="L11" s="1">
        <f t="shared" si="2"/>
        <v>6</v>
      </c>
      <c r="M11" s="1">
        <f t="shared" si="2"/>
        <v>0</v>
      </c>
      <c r="N11" s="1">
        <f t="shared" si="2"/>
        <v>2</v>
      </c>
      <c r="O11" s="1">
        <f t="shared" ref="O11:Q11" si="3">SUM(O9)</f>
        <v>0</v>
      </c>
      <c r="P11" s="1">
        <v>3</v>
      </c>
      <c r="Q11" s="1">
        <f t="shared" si="3"/>
        <v>0</v>
      </c>
    </row>
    <row r="12" spans="1:20">
      <c r="A12" s="18" t="s">
        <v>140</v>
      </c>
      <c r="B12" s="14">
        <v>75</v>
      </c>
      <c r="C12" s="14">
        <v>75</v>
      </c>
      <c r="D12" s="14">
        <v>62.5</v>
      </c>
      <c r="E12" s="14">
        <v>25</v>
      </c>
      <c r="F12" s="14">
        <v>62.5</v>
      </c>
      <c r="G12" s="14">
        <v>87.5</v>
      </c>
      <c r="H12" s="14">
        <v>87.5</v>
      </c>
      <c r="I12" s="14">
        <v>37.5</v>
      </c>
      <c r="J12" s="14">
        <v>62.5</v>
      </c>
      <c r="K12" s="14">
        <v>87.5</v>
      </c>
      <c r="L12" s="14">
        <v>75</v>
      </c>
      <c r="M12" s="14">
        <v>0</v>
      </c>
      <c r="N12" s="14">
        <v>25</v>
      </c>
      <c r="O12" s="14">
        <v>0</v>
      </c>
      <c r="P12" s="14">
        <v>37.5</v>
      </c>
      <c r="Q12" s="14">
        <v>0</v>
      </c>
    </row>
    <row r="13" spans="1:20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0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0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0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topLeftCell="A2" workbookViewId="0">
      <selection activeCell="A14" sqref="A14:A15"/>
    </sheetView>
  </sheetViews>
  <sheetFormatPr defaultRowHeight="15"/>
  <cols>
    <col min="1" max="1" width="19.85546875" customWidth="1"/>
  </cols>
  <sheetData>
    <row r="1" spans="1:18" ht="28.5" customHeight="1">
      <c r="A1" s="3" t="s">
        <v>30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19</v>
      </c>
      <c r="M1" s="5" t="s">
        <v>13</v>
      </c>
      <c r="N1" s="5" t="s">
        <v>14</v>
      </c>
      <c r="O1" s="8" t="s">
        <v>16</v>
      </c>
      <c r="P1" s="11" t="s">
        <v>143</v>
      </c>
      <c r="Q1" s="11" t="s">
        <v>144</v>
      </c>
      <c r="R1" s="11" t="s">
        <v>139</v>
      </c>
    </row>
    <row r="2" spans="1:18" ht="28.5" customHeight="1">
      <c r="A2" s="3" t="s">
        <v>30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19</v>
      </c>
      <c r="M2" s="5" t="s">
        <v>13</v>
      </c>
      <c r="N2" s="5" t="s">
        <v>14</v>
      </c>
      <c r="O2" s="8" t="s">
        <v>16</v>
      </c>
      <c r="P2" s="13" t="s">
        <v>141</v>
      </c>
      <c r="Q2" s="13" t="s">
        <v>146</v>
      </c>
      <c r="R2" s="13" t="s">
        <v>139</v>
      </c>
    </row>
    <row r="3" spans="1:18">
      <c r="A3" s="1" t="s">
        <v>31</v>
      </c>
      <c r="B3" s="1">
        <v>1</v>
      </c>
      <c r="C3" s="1">
        <v>1</v>
      </c>
      <c r="D3" s="1">
        <v>0</v>
      </c>
      <c r="E3" s="1">
        <v>1</v>
      </c>
      <c r="F3" s="1">
        <v>1</v>
      </c>
      <c r="G3" s="1">
        <v>1</v>
      </c>
      <c r="H3" s="1">
        <v>1</v>
      </c>
      <c r="I3" s="1">
        <v>0</v>
      </c>
      <c r="J3" s="1">
        <v>1</v>
      </c>
      <c r="K3" s="1">
        <v>1</v>
      </c>
      <c r="L3" s="1">
        <v>1</v>
      </c>
      <c r="M3" s="1">
        <v>2</v>
      </c>
      <c r="N3" s="1">
        <v>2</v>
      </c>
      <c r="O3" s="1">
        <v>0</v>
      </c>
      <c r="P3" s="1">
        <f>SUM(B3:O3)</f>
        <v>13</v>
      </c>
      <c r="Q3" s="1">
        <f>PRODUCT(P3,5.88)</f>
        <v>76.44</v>
      </c>
      <c r="R3" s="1">
        <v>4</v>
      </c>
    </row>
    <row r="4" spans="1:18">
      <c r="A4" s="1" t="s">
        <v>32</v>
      </c>
      <c r="B4" s="1">
        <v>1</v>
      </c>
      <c r="C4" s="1">
        <v>1</v>
      </c>
      <c r="D4" s="1">
        <v>0</v>
      </c>
      <c r="E4" s="1">
        <v>1</v>
      </c>
      <c r="F4" s="1">
        <v>1</v>
      </c>
      <c r="G4" s="1">
        <v>1</v>
      </c>
      <c r="H4" s="1">
        <v>1</v>
      </c>
      <c r="I4" s="1">
        <v>0</v>
      </c>
      <c r="J4" s="1">
        <v>0</v>
      </c>
      <c r="K4" s="1">
        <v>1</v>
      </c>
      <c r="L4" s="1">
        <v>0</v>
      </c>
      <c r="M4" s="1">
        <v>0</v>
      </c>
      <c r="N4" s="1">
        <v>0</v>
      </c>
      <c r="O4" s="1">
        <v>0</v>
      </c>
      <c r="P4" s="1">
        <v>7</v>
      </c>
      <c r="Q4" s="1">
        <f t="shared" ref="Q4:Q13" si="0">PRODUCT(P4,5.88)</f>
        <v>41.16</v>
      </c>
      <c r="R4" s="1">
        <v>3</v>
      </c>
    </row>
    <row r="5" spans="1:18">
      <c r="A5" s="1" t="s">
        <v>33</v>
      </c>
      <c r="B5" s="1">
        <v>1</v>
      </c>
      <c r="C5" s="1">
        <v>1</v>
      </c>
      <c r="D5" s="1">
        <v>0</v>
      </c>
      <c r="E5" s="1">
        <v>1</v>
      </c>
      <c r="F5" s="1">
        <v>1</v>
      </c>
      <c r="G5" s="1">
        <v>1</v>
      </c>
      <c r="H5" s="1">
        <v>1</v>
      </c>
      <c r="I5" s="1">
        <v>0</v>
      </c>
      <c r="J5" s="1">
        <v>0</v>
      </c>
      <c r="K5" s="1">
        <v>1</v>
      </c>
      <c r="L5" s="1">
        <v>1</v>
      </c>
      <c r="M5" s="1">
        <v>0</v>
      </c>
      <c r="N5" s="1">
        <v>2</v>
      </c>
      <c r="O5" s="1">
        <v>0</v>
      </c>
      <c r="P5" s="1">
        <f t="shared" ref="P5:P13" si="1">SUM(B5:O5)</f>
        <v>10</v>
      </c>
      <c r="Q5" s="1">
        <f t="shared" si="0"/>
        <v>58.8</v>
      </c>
      <c r="R5" s="1">
        <v>3</v>
      </c>
    </row>
    <row r="6" spans="1:18">
      <c r="A6" s="1" t="s">
        <v>34</v>
      </c>
      <c r="B6" s="1">
        <v>1</v>
      </c>
      <c r="C6" s="1">
        <v>1</v>
      </c>
      <c r="D6" s="1">
        <v>0</v>
      </c>
      <c r="E6" s="1">
        <v>1</v>
      </c>
      <c r="F6" s="1">
        <v>1</v>
      </c>
      <c r="G6" s="1">
        <v>1</v>
      </c>
      <c r="H6" s="1">
        <v>1</v>
      </c>
      <c r="I6" s="1">
        <v>0</v>
      </c>
      <c r="J6" s="1">
        <v>0</v>
      </c>
      <c r="K6" s="1">
        <v>1</v>
      </c>
      <c r="L6" s="1">
        <v>1</v>
      </c>
      <c r="M6" s="1">
        <v>2</v>
      </c>
      <c r="N6" s="1">
        <v>0</v>
      </c>
      <c r="O6" s="1">
        <v>0</v>
      </c>
      <c r="P6" s="1">
        <f t="shared" si="1"/>
        <v>10</v>
      </c>
      <c r="Q6" s="1">
        <f t="shared" si="0"/>
        <v>58.8</v>
      </c>
      <c r="R6" s="1">
        <v>3</v>
      </c>
    </row>
    <row r="7" spans="1:18">
      <c r="A7" s="1" t="s">
        <v>35</v>
      </c>
      <c r="B7" s="1">
        <v>1</v>
      </c>
      <c r="C7" s="1">
        <v>1</v>
      </c>
      <c r="D7" s="1">
        <v>0</v>
      </c>
      <c r="E7" s="1">
        <v>1</v>
      </c>
      <c r="F7" s="1">
        <v>1</v>
      </c>
      <c r="G7" s="1">
        <v>1</v>
      </c>
      <c r="H7" s="1">
        <v>1</v>
      </c>
      <c r="I7" s="1">
        <v>0</v>
      </c>
      <c r="J7" s="1">
        <v>0</v>
      </c>
      <c r="K7" s="1">
        <v>1</v>
      </c>
      <c r="L7" s="1">
        <v>1</v>
      </c>
      <c r="M7" s="1">
        <v>2</v>
      </c>
      <c r="N7" s="1">
        <v>0</v>
      </c>
      <c r="O7" s="1">
        <v>0</v>
      </c>
      <c r="P7" s="1">
        <f t="shared" si="1"/>
        <v>10</v>
      </c>
      <c r="Q7" s="1">
        <f t="shared" si="0"/>
        <v>58.8</v>
      </c>
      <c r="R7" s="1">
        <v>3</v>
      </c>
    </row>
    <row r="8" spans="1:18">
      <c r="A8" s="1" t="s">
        <v>36</v>
      </c>
      <c r="B8" s="1">
        <v>1</v>
      </c>
      <c r="C8" s="1">
        <v>1</v>
      </c>
      <c r="D8" s="1">
        <v>0</v>
      </c>
      <c r="E8" s="1">
        <v>1</v>
      </c>
      <c r="F8" s="1">
        <v>1</v>
      </c>
      <c r="G8" s="1">
        <v>1</v>
      </c>
      <c r="H8" s="1">
        <v>1</v>
      </c>
      <c r="I8" s="1">
        <v>0</v>
      </c>
      <c r="J8" s="1">
        <v>0</v>
      </c>
      <c r="K8" s="1">
        <v>1</v>
      </c>
      <c r="L8" s="1">
        <v>0</v>
      </c>
      <c r="M8" s="1">
        <v>0</v>
      </c>
      <c r="N8" s="1">
        <v>2</v>
      </c>
      <c r="O8" s="1">
        <v>0</v>
      </c>
      <c r="P8" s="1">
        <f t="shared" si="1"/>
        <v>9</v>
      </c>
      <c r="Q8" s="1">
        <f t="shared" si="0"/>
        <v>52.92</v>
      </c>
      <c r="R8" s="1">
        <v>3</v>
      </c>
    </row>
    <row r="9" spans="1:18">
      <c r="A9" s="1" t="s">
        <v>37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f t="shared" si="1"/>
        <v>0</v>
      </c>
      <c r="Q9" s="1">
        <f t="shared" si="0"/>
        <v>0</v>
      </c>
      <c r="R9" s="1">
        <v>0</v>
      </c>
    </row>
    <row r="10" spans="1:18">
      <c r="A10" s="1" t="s">
        <v>38</v>
      </c>
      <c r="B10" s="1">
        <v>1</v>
      </c>
      <c r="C10" s="1">
        <v>1</v>
      </c>
      <c r="D10" s="1">
        <v>0</v>
      </c>
      <c r="E10" s="1">
        <v>1</v>
      </c>
      <c r="F10" s="1">
        <v>1</v>
      </c>
      <c r="G10" s="1">
        <v>1</v>
      </c>
      <c r="H10" s="1">
        <v>1</v>
      </c>
      <c r="I10" s="1">
        <v>0</v>
      </c>
      <c r="J10" s="1">
        <v>0</v>
      </c>
      <c r="K10" s="1">
        <v>1</v>
      </c>
      <c r="L10" s="1">
        <v>1</v>
      </c>
      <c r="M10" s="1">
        <v>2</v>
      </c>
      <c r="N10" s="1">
        <v>2</v>
      </c>
      <c r="O10" s="1">
        <v>0</v>
      </c>
      <c r="P10" s="1">
        <f t="shared" si="1"/>
        <v>12</v>
      </c>
      <c r="Q10" s="1">
        <f t="shared" si="0"/>
        <v>70.56</v>
      </c>
      <c r="R10" s="1">
        <v>4</v>
      </c>
    </row>
    <row r="11" spans="1:18">
      <c r="A11" s="1" t="s">
        <v>39</v>
      </c>
      <c r="B11" s="1">
        <v>1</v>
      </c>
      <c r="C11" s="1">
        <v>1</v>
      </c>
      <c r="D11" s="1">
        <v>0</v>
      </c>
      <c r="E11" s="1">
        <v>1</v>
      </c>
      <c r="F11" s="1">
        <v>1</v>
      </c>
      <c r="G11" s="1">
        <v>1</v>
      </c>
      <c r="H11" s="1">
        <v>0</v>
      </c>
      <c r="I11" s="1">
        <v>0</v>
      </c>
      <c r="J11" s="1">
        <v>0</v>
      </c>
      <c r="K11" s="1">
        <v>1</v>
      </c>
      <c r="L11" s="1">
        <v>1</v>
      </c>
      <c r="M11" s="1">
        <v>2</v>
      </c>
      <c r="N11" s="1">
        <v>0</v>
      </c>
      <c r="O11" s="1">
        <v>0</v>
      </c>
      <c r="P11" s="1">
        <f t="shared" si="1"/>
        <v>9</v>
      </c>
      <c r="Q11" s="1">
        <f t="shared" si="0"/>
        <v>52.92</v>
      </c>
      <c r="R11" s="1">
        <v>3</v>
      </c>
    </row>
    <row r="12" spans="1:18">
      <c r="A12" s="1" t="s">
        <v>40</v>
      </c>
      <c r="B12" s="1">
        <v>1</v>
      </c>
      <c r="C12" s="1">
        <v>1</v>
      </c>
      <c r="D12" s="1">
        <v>0</v>
      </c>
      <c r="E12" s="1">
        <v>1</v>
      </c>
      <c r="F12" s="1">
        <v>1</v>
      </c>
      <c r="G12" s="1">
        <v>1</v>
      </c>
      <c r="H12" s="1">
        <v>1</v>
      </c>
      <c r="I12" s="1">
        <v>0</v>
      </c>
      <c r="J12" s="1">
        <v>0</v>
      </c>
      <c r="K12" s="1">
        <v>1</v>
      </c>
      <c r="L12" s="1">
        <v>0</v>
      </c>
      <c r="M12" s="1">
        <v>1</v>
      </c>
      <c r="N12" s="1">
        <v>0</v>
      </c>
      <c r="O12" s="1">
        <v>0</v>
      </c>
      <c r="P12" s="1">
        <f t="shared" si="1"/>
        <v>8</v>
      </c>
      <c r="Q12" s="1">
        <f t="shared" si="0"/>
        <v>47.04</v>
      </c>
      <c r="R12" s="1">
        <v>3</v>
      </c>
    </row>
    <row r="13" spans="1:18">
      <c r="A13" s="1" t="s">
        <v>41</v>
      </c>
      <c r="B13" s="1">
        <v>1</v>
      </c>
      <c r="C13" s="1">
        <v>1</v>
      </c>
      <c r="D13" s="1">
        <v>0</v>
      </c>
      <c r="E13" s="1">
        <v>1</v>
      </c>
      <c r="F13" s="1">
        <v>1</v>
      </c>
      <c r="G13" s="1">
        <v>0</v>
      </c>
      <c r="H13" s="1">
        <v>1</v>
      </c>
      <c r="I13" s="1">
        <v>0</v>
      </c>
      <c r="J13" s="1">
        <v>0</v>
      </c>
      <c r="K13" s="1">
        <v>1</v>
      </c>
      <c r="L13" s="1">
        <v>1</v>
      </c>
      <c r="M13" s="1">
        <v>2</v>
      </c>
      <c r="N13" s="1">
        <v>0</v>
      </c>
      <c r="O13" s="1">
        <v>0</v>
      </c>
      <c r="P13" s="1">
        <f t="shared" si="1"/>
        <v>9</v>
      </c>
      <c r="Q13" s="1">
        <f t="shared" si="0"/>
        <v>52.92</v>
      </c>
      <c r="R13" s="1">
        <v>3</v>
      </c>
    </row>
    <row r="14" spans="1:18">
      <c r="A14" s="18" t="s">
        <v>143</v>
      </c>
      <c r="B14" s="1">
        <f t="shared" ref="B14:O14" si="2">SUM(B3:B13)</f>
        <v>10</v>
      </c>
      <c r="C14" s="1">
        <f t="shared" si="2"/>
        <v>10</v>
      </c>
      <c r="D14" s="1">
        <f t="shared" si="2"/>
        <v>0</v>
      </c>
      <c r="E14" s="1">
        <f t="shared" si="2"/>
        <v>10</v>
      </c>
      <c r="F14" s="1">
        <f t="shared" si="2"/>
        <v>10</v>
      </c>
      <c r="G14" s="1">
        <f t="shared" si="2"/>
        <v>9</v>
      </c>
      <c r="H14" s="1">
        <f t="shared" si="2"/>
        <v>9</v>
      </c>
      <c r="I14" s="1">
        <f t="shared" si="2"/>
        <v>0</v>
      </c>
      <c r="J14" s="1">
        <f t="shared" si="2"/>
        <v>1</v>
      </c>
      <c r="K14" s="1">
        <f t="shared" si="2"/>
        <v>10</v>
      </c>
      <c r="L14" s="1">
        <f t="shared" si="2"/>
        <v>7</v>
      </c>
      <c r="M14" s="1">
        <f t="shared" si="2"/>
        <v>13</v>
      </c>
      <c r="N14" s="1">
        <f t="shared" si="2"/>
        <v>8</v>
      </c>
      <c r="O14" s="1">
        <f t="shared" si="2"/>
        <v>0</v>
      </c>
    </row>
    <row r="15" spans="1:18">
      <c r="A15" s="18" t="s">
        <v>144</v>
      </c>
      <c r="B15" s="14">
        <v>100</v>
      </c>
      <c r="C15" s="14">
        <v>100</v>
      </c>
      <c r="D15" s="14">
        <v>0</v>
      </c>
      <c r="E15" s="14">
        <v>100</v>
      </c>
      <c r="F15" s="14">
        <v>100</v>
      </c>
      <c r="G15" s="14">
        <v>90</v>
      </c>
      <c r="H15" s="14">
        <v>90</v>
      </c>
      <c r="I15" s="14">
        <v>0</v>
      </c>
      <c r="J15" s="14">
        <v>10</v>
      </c>
      <c r="K15" s="14">
        <v>100</v>
      </c>
      <c r="L15" s="14">
        <v>78</v>
      </c>
      <c r="M15" s="14">
        <v>65</v>
      </c>
      <c r="N15" s="14">
        <v>40</v>
      </c>
      <c r="O15" s="14">
        <v>0</v>
      </c>
    </row>
    <row r="16" spans="1:1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workbookViewId="0">
      <selection activeCell="A21" sqref="A21:A22"/>
    </sheetView>
  </sheetViews>
  <sheetFormatPr defaultRowHeight="15"/>
  <cols>
    <col min="1" max="1" width="23.28515625" customWidth="1"/>
  </cols>
  <sheetData>
    <row r="1" spans="1:20" ht="29.25" customHeight="1">
      <c r="A1" s="3" t="s">
        <v>149</v>
      </c>
      <c r="B1" s="9" t="s">
        <v>3</v>
      </c>
      <c r="C1" s="9" t="s">
        <v>4</v>
      </c>
      <c r="D1" s="9" t="s">
        <v>5</v>
      </c>
      <c r="E1" s="9" t="s">
        <v>6</v>
      </c>
      <c r="F1" s="9" t="s">
        <v>7</v>
      </c>
      <c r="G1" s="9" t="s">
        <v>8</v>
      </c>
      <c r="H1" s="9" t="s">
        <v>9</v>
      </c>
      <c r="I1" s="9" t="s">
        <v>10</v>
      </c>
      <c r="J1" s="9" t="s">
        <v>11</v>
      </c>
      <c r="K1" s="9" t="s">
        <v>12</v>
      </c>
      <c r="L1" s="10" t="s">
        <v>13</v>
      </c>
      <c r="M1" s="10" t="s">
        <v>14</v>
      </c>
      <c r="N1" s="10" t="s">
        <v>15</v>
      </c>
      <c r="O1" s="10" t="s">
        <v>17</v>
      </c>
      <c r="P1" s="10" t="s">
        <v>18</v>
      </c>
      <c r="Q1" s="7" t="s">
        <v>16</v>
      </c>
      <c r="R1" s="12" t="s">
        <v>143</v>
      </c>
      <c r="S1" s="12" t="s">
        <v>144</v>
      </c>
      <c r="T1" s="12" t="s">
        <v>139</v>
      </c>
    </row>
    <row r="2" spans="1:20">
      <c r="A2" s="1" t="s">
        <v>106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0</v>
      </c>
      <c r="I2" s="1">
        <v>1</v>
      </c>
      <c r="J2" s="1">
        <v>0</v>
      </c>
      <c r="K2" s="1">
        <v>1</v>
      </c>
      <c r="L2" s="1">
        <v>0</v>
      </c>
      <c r="M2" s="1">
        <v>2</v>
      </c>
      <c r="N2" s="1">
        <v>2</v>
      </c>
      <c r="O2" s="1">
        <v>2</v>
      </c>
      <c r="P2" s="1">
        <v>2</v>
      </c>
      <c r="Q2" s="1">
        <v>3</v>
      </c>
      <c r="R2" s="1">
        <f t="shared" ref="R2:R20" si="0">SUM(B2:Q2)</f>
        <v>19</v>
      </c>
      <c r="S2" s="1">
        <f>PRODUCT(R2,4.34)</f>
        <v>82.46</v>
      </c>
      <c r="T2" s="1">
        <v>5</v>
      </c>
    </row>
    <row r="3" spans="1:20">
      <c r="A3" s="1" t="s">
        <v>107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0</v>
      </c>
      <c r="I3" s="1">
        <v>1</v>
      </c>
      <c r="J3" s="1">
        <v>0</v>
      </c>
      <c r="K3" s="1">
        <v>1</v>
      </c>
      <c r="L3" s="1">
        <v>2</v>
      </c>
      <c r="M3" s="1">
        <v>2</v>
      </c>
      <c r="N3" s="1">
        <v>2</v>
      </c>
      <c r="O3" s="1">
        <v>2</v>
      </c>
      <c r="P3" s="1">
        <v>0</v>
      </c>
      <c r="Q3" s="1">
        <v>3</v>
      </c>
      <c r="R3" s="1">
        <f t="shared" si="0"/>
        <v>19</v>
      </c>
      <c r="S3" s="1">
        <f t="shared" ref="S3:S20" si="1">PRODUCT(R3,4.34)</f>
        <v>82.46</v>
      </c>
      <c r="T3" s="1">
        <v>5</v>
      </c>
    </row>
    <row r="4" spans="1:20">
      <c r="A4" s="1" t="s">
        <v>23</v>
      </c>
      <c r="B4" s="1">
        <v>1</v>
      </c>
      <c r="C4" s="1">
        <v>1</v>
      </c>
      <c r="D4" s="1">
        <v>0</v>
      </c>
      <c r="E4" s="1">
        <v>1</v>
      </c>
      <c r="F4" s="1">
        <v>0</v>
      </c>
      <c r="G4" s="1">
        <v>1</v>
      </c>
      <c r="H4" s="1">
        <v>0</v>
      </c>
      <c r="I4" s="1">
        <v>1</v>
      </c>
      <c r="J4" s="1">
        <v>0</v>
      </c>
      <c r="K4" s="1">
        <v>1</v>
      </c>
      <c r="L4" s="1">
        <v>0</v>
      </c>
      <c r="M4" s="1">
        <v>2</v>
      </c>
      <c r="N4" s="1">
        <v>2</v>
      </c>
      <c r="O4" s="1">
        <v>0</v>
      </c>
      <c r="P4" s="1">
        <v>0</v>
      </c>
      <c r="Q4" s="1">
        <v>2</v>
      </c>
      <c r="R4" s="1">
        <f t="shared" si="0"/>
        <v>12</v>
      </c>
      <c r="S4" s="1">
        <f t="shared" si="1"/>
        <v>52.08</v>
      </c>
      <c r="T4" s="1">
        <v>4</v>
      </c>
    </row>
    <row r="5" spans="1:20">
      <c r="A5" s="1" t="s">
        <v>24</v>
      </c>
      <c r="B5" s="1">
        <v>1</v>
      </c>
      <c r="C5" s="1">
        <v>1</v>
      </c>
      <c r="D5" s="1">
        <v>0</v>
      </c>
      <c r="E5" s="1">
        <v>1</v>
      </c>
      <c r="F5" s="1">
        <v>1</v>
      </c>
      <c r="G5" s="1">
        <v>1</v>
      </c>
      <c r="H5" s="1">
        <v>1</v>
      </c>
      <c r="I5" s="1">
        <v>0</v>
      </c>
      <c r="J5" s="1">
        <v>1</v>
      </c>
      <c r="K5" s="1">
        <v>1</v>
      </c>
      <c r="L5" s="1">
        <v>0</v>
      </c>
      <c r="M5" s="1">
        <v>2</v>
      </c>
      <c r="N5" s="1">
        <v>2</v>
      </c>
      <c r="O5" s="1">
        <v>0</v>
      </c>
      <c r="P5" s="1">
        <v>0</v>
      </c>
      <c r="Q5" s="1">
        <v>1</v>
      </c>
      <c r="R5" s="1">
        <f t="shared" si="0"/>
        <v>13</v>
      </c>
      <c r="S5" s="1">
        <f t="shared" si="1"/>
        <v>56.42</v>
      </c>
      <c r="T5" s="1">
        <v>4</v>
      </c>
    </row>
    <row r="6" spans="1:20">
      <c r="A6" s="1" t="s">
        <v>108</v>
      </c>
      <c r="B6" s="1">
        <v>1</v>
      </c>
      <c r="C6" s="1">
        <v>1</v>
      </c>
      <c r="D6" s="1">
        <v>0</v>
      </c>
      <c r="E6" s="1">
        <v>1</v>
      </c>
      <c r="F6" s="1">
        <v>0</v>
      </c>
      <c r="G6" s="1">
        <v>1</v>
      </c>
      <c r="H6" s="1">
        <v>0</v>
      </c>
      <c r="I6" s="1">
        <v>1</v>
      </c>
      <c r="J6" s="1">
        <v>0</v>
      </c>
      <c r="K6" s="1">
        <v>1</v>
      </c>
      <c r="L6" s="1">
        <v>0</v>
      </c>
      <c r="M6" s="1">
        <v>2</v>
      </c>
      <c r="N6" s="1">
        <v>2</v>
      </c>
      <c r="O6" s="1">
        <v>0</v>
      </c>
      <c r="P6" s="1">
        <v>0</v>
      </c>
      <c r="Q6" s="1">
        <v>2</v>
      </c>
      <c r="R6" s="1">
        <f t="shared" si="0"/>
        <v>12</v>
      </c>
      <c r="S6" s="1">
        <f t="shared" si="1"/>
        <v>52.08</v>
      </c>
      <c r="T6" s="1">
        <v>4</v>
      </c>
    </row>
    <row r="7" spans="1:20">
      <c r="A7" s="1" t="s">
        <v>136</v>
      </c>
      <c r="B7" s="1">
        <v>1</v>
      </c>
      <c r="C7" s="1">
        <v>1</v>
      </c>
      <c r="D7" s="1">
        <v>1</v>
      </c>
      <c r="E7" s="1">
        <v>1</v>
      </c>
      <c r="F7" s="1">
        <v>0</v>
      </c>
      <c r="G7" s="1">
        <v>0</v>
      </c>
      <c r="H7" s="1">
        <v>0</v>
      </c>
      <c r="I7" s="1">
        <v>1</v>
      </c>
      <c r="J7" s="1">
        <v>1</v>
      </c>
      <c r="K7" s="1">
        <v>1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f t="shared" si="0"/>
        <v>7</v>
      </c>
      <c r="S7" s="1">
        <f t="shared" si="1"/>
        <v>30.38</v>
      </c>
      <c r="T7" s="1">
        <v>3</v>
      </c>
    </row>
    <row r="8" spans="1:20">
      <c r="A8" s="1" t="s">
        <v>109</v>
      </c>
      <c r="B8" s="1">
        <v>1</v>
      </c>
      <c r="C8" s="1">
        <v>1</v>
      </c>
      <c r="D8" s="1">
        <v>1</v>
      </c>
      <c r="E8" s="1">
        <v>0</v>
      </c>
      <c r="F8" s="1">
        <v>1</v>
      </c>
      <c r="G8" s="1">
        <v>1</v>
      </c>
      <c r="H8" s="1">
        <v>0</v>
      </c>
      <c r="I8" s="1">
        <v>1</v>
      </c>
      <c r="J8" s="1">
        <v>0</v>
      </c>
      <c r="K8" s="1">
        <v>1</v>
      </c>
      <c r="L8" s="1">
        <v>0</v>
      </c>
      <c r="M8" s="1">
        <v>0</v>
      </c>
      <c r="N8" s="1">
        <v>2</v>
      </c>
      <c r="O8" s="1">
        <v>2</v>
      </c>
      <c r="P8" s="1">
        <v>1</v>
      </c>
      <c r="Q8" s="1">
        <v>3</v>
      </c>
      <c r="R8" s="1">
        <f t="shared" si="0"/>
        <v>15</v>
      </c>
      <c r="S8" s="1">
        <f t="shared" si="1"/>
        <v>65.099999999999994</v>
      </c>
      <c r="T8" s="1">
        <v>4</v>
      </c>
    </row>
    <row r="9" spans="1:20">
      <c r="A9" s="1" t="s">
        <v>110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f t="shared" si="0"/>
        <v>0</v>
      </c>
      <c r="S9" s="1">
        <f t="shared" si="1"/>
        <v>0</v>
      </c>
      <c r="T9" s="1">
        <v>0</v>
      </c>
    </row>
    <row r="10" spans="1:20">
      <c r="A10" s="1" t="s">
        <v>111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f t="shared" si="0"/>
        <v>0</v>
      </c>
      <c r="S10" s="1">
        <f t="shared" si="1"/>
        <v>0</v>
      </c>
      <c r="T10" s="1">
        <v>0</v>
      </c>
    </row>
    <row r="11" spans="1:20">
      <c r="A11" s="1" t="s">
        <v>112</v>
      </c>
      <c r="B11" s="1">
        <v>1</v>
      </c>
      <c r="C11" s="1">
        <v>1</v>
      </c>
      <c r="D11" s="1">
        <v>0</v>
      </c>
      <c r="E11" s="1">
        <v>0</v>
      </c>
      <c r="F11" s="1">
        <v>0</v>
      </c>
      <c r="G11" s="1">
        <v>0</v>
      </c>
      <c r="H11" s="1">
        <v>1</v>
      </c>
      <c r="I11" s="1">
        <v>1</v>
      </c>
      <c r="J11" s="1">
        <v>1</v>
      </c>
      <c r="K11" s="1">
        <v>1</v>
      </c>
      <c r="L11" s="1">
        <v>0</v>
      </c>
      <c r="M11" s="1">
        <v>0</v>
      </c>
      <c r="N11" s="1">
        <v>2</v>
      </c>
      <c r="O11" s="1">
        <v>2</v>
      </c>
      <c r="P11" s="1">
        <v>2</v>
      </c>
      <c r="Q11" s="1">
        <v>1</v>
      </c>
      <c r="R11" s="1">
        <f t="shared" si="0"/>
        <v>13</v>
      </c>
      <c r="S11" s="1">
        <f t="shared" si="1"/>
        <v>56.42</v>
      </c>
      <c r="T11" s="1">
        <v>4</v>
      </c>
    </row>
    <row r="12" spans="1:20">
      <c r="A12" s="1" t="s">
        <v>113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0</v>
      </c>
      <c r="M12" s="1">
        <v>0</v>
      </c>
      <c r="N12" s="1">
        <v>2</v>
      </c>
      <c r="O12" s="1">
        <v>2</v>
      </c>
      <c r="P12" s="1">
        <v>2</v>
      </c>
      <c r="Q12" s="1">
        <v>0</v>
      </c>
      <c r="R12" s="1">
        <f t="shared" si="0"/>
        <v>16</v>
      </c>
      <c r="S12" s="1">
        <f t="shared" si="1"/>
        <v>69.44</v>
      </c>
      <c r="T12" s="1">
        <v>4</v>
      </c>
    </row>
    <row r="13" spans="1:20">
      <c r="A13" s="1" t="s">
        <v>25</v>
      </c>
      <c r="B13" s="1">
        <v>1</v>
      </c>
      <c r="C13" s="1">
        <v>1</v>
      </c>
      <c r="D13" s="1">
        <v>1</v>
      </c>
      <c r="E13" s="1">
        <v>0</v>
      </c>
      <c r="F13" s="1">
        <v>1</v>
      </c>
      <c r="G13" s="1">
        <v>1</v>
      </c>
      <c r="H13" s="1">
        <v>0</v>
      </c>
      <c r="I13" s="1">
        <v>1</v>
      </c>
      <c r="J13" s="1">
        <v>0</v>
      </c>
      <c r="K13" s="1">
        <v>1</v>
      </c>
      <c r="L13" s="1">
        <v>0</v>
      </c>
      <c r="M13" s="1">
        <v>0</v>
      </c>
      <c r="N13" s="1">
        <v>2</v>
      </c>
      <c r="O13" s="1">
        <v>2</v>
      </c>
      <c r="P13" s="1">
        <v>1</v>
      </c>
      <c r="Q13" s="1">
        <v>3</v>
      </c>
      <c r="R13" s="1">
        <f t="shared" si="0"/>
        <v>15</v>
      </c>
      <c r="S13" s="1">
        <f t="shared" si="1"/>
        <v>65.099999999999994</v>
      </c>
      <c r="T13" s="1">
        <v>4</v>
      </c>
    </row>
    <row r="14" spans="1:20">
      <c r="A14" s="1" t="s">
        <v>26</v>
      </c>
      <c r="B14" s="1">
        <v>1</v>
      </c>
      <c r="C14" s="1">
        <v>1</v>
      </c>
      <c r="D14" s="1">
        <v>0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0</v>
      </c>
      <c r="M14" s="1">
        <v>0</v>
      </c>
      <c r="N14" s="1">
        <v>2</v>
      </c>
      <c r="O14" s="1">
        <v>0</v>
      </c>
      <c r="P14" s="1">
        <v>2</v>
      </c>
      <c r="Q14" s="1">
        <v>1</v>
      </c>
      <c r="R14" s="1">
        <f t="shared" si="0"/>
        <v>14</v>
      </c>
      <c r="S14" s="1">
        <f t="shared" si="1"/>
        <v>60.76</v>
      </c>
      <c r="T14" s="1">
        <v>4</v>
      </c>
    </row>
    <row r="15" spans="1:20">
      <c r="A15" s="1" t="s">
        <v>27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0</v>
      </c>
      <c r="I15" s="1">
        <v>1</v>
      </c>
      <c r="J15" s="1">
        <v>1</v>
      </c>
      <c r="K15" s="1">
        <v>1</v>
      </c>
      <c r="L15" s="1">
        <v>2</v>
      </c>
      <c r="M15" s="1">
        <v>2</v>
      </c>
      <c r="N15" s="1">
        <v>2</v>
      </c>
      <c r="O15" s="1">
        <v>2</v>
      </c>
      <c r="P15" s="1">
        <v>1</v>
      </c>
      <c r="Q15" s="1">
        <v>3</v>
      </c>
      <c r="R15" s="1">
        <f t="shared" si="0"/>
        <v>21</v>
      </c>
      <c r="S15" s="1">
        <f t="shared" si="1"/>
        <v>91.14</v>
      </c>
      <c r="T15" s="1">
        <v>5</v>
      </c>
    </row>
    <row r="16" spans="1:20">
      <c r="A16" s="1" t="s">
        <v>114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1">
        <f t="shared" si="0"/>
        <v>22</v>
      </c>
      <c r="S16" s="1">
        <f t="shared" si="1"/>
        <v>95.47999999999999</v>
      </c>
      <c r="T16" s="1">
        <v>5</v>
      </c>
    </row>
    <row r="17" spans="1:20">
      <c r="A17" s="1" t="s">
        <v>115</v>
      </c>
      <c r="B17" s="1">
        <v>1</v>
      </c>
      <c r="C17" s="1">
        <v>1</v>
      </c>
      <c r="D17" s="1">
        <v>1</v>
      </c>
      <c r="E17" s="1">
        <v>0</v>
      </c>
      <c r="F17" s="1">
        <v>1</v>
      </c>
      <c r="G17" s="1">
        <v>0</v>
      </c>
      <c r="H17" s="1">
        <v>1</v>
      </c>
      <c r="I17" s="1">
        <v>1</v>
      </c>
      <c r="J17" s="1">
        <v>1</v>
      </c>
      <c r="K17" s="1">
        <v>1</v>
      </c>
      <c r="L17" s="1">
        <v>0</v>
      </c>
      <c r="M17" s="1">
        <v>0</v>
      </c>
      <c r="N17" s="1">
        <v>2</v>
      </c>
      <c r="O17" s="1">
        <v>2</v>
      </c>
      <c r="P17" s="1">
        <v>2</v>
      </c>
      <c r="Q17" s="1">
        <v>1</v>
      </c>
      <c r="R17" s="1">
        <f t="shared" si="0"/>
        <v>15</v>
      </c>
      <c r="S17" s="1">
        <f t="shared" si="1"/>
        <v>65.099999999999994</v>
      </c>
      <c r="T17" s="1">
        <v>4</v>
      </c>
    </row>
    <row r="18" spans="1:20">
      <c r="A18" s="1" t="s">
        <v>116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2</v>
      </c>
      <c r="M18" s="1">
        <v>2</v>
      </c>
      <c r="N18" s="1">
        <v>1</v>
      </c>
      <c r="O18" s="1">
        <v>0</v>
      </c>
      <c r="P18" s="1">
        <v>0</v>
      </c>
      <c r="Q18" s="1">
        <v>0</v>
      </c>
      <c r="R18" s="1">
        <f t="shared" si="0"/>
        <v>15</v>
      </c>
      <c r="S18" s="1">
        <f t="shared" si="1"/>
        <v>65.099999999999994</v>
      </c>
      <c r="T18" s="1">
        <v>4</v>
      </c>
    </row>
    <row r="19" spans="1:20">
      <c r="A19" s="1" t="s">
        <v>117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f t="shared" si="0"/>
        <v>0</v>
      </c>
      <c r="S19" s="1">
        <f t="shared" si="1"/>
        <v>0</v>
      </c>
      <c r="T19" s="1">
        <v>0</v>
      </c>
    </row>
    <row r="20" spans="1:20">
      <c r="A20" s="1" t="s">
        <v>118</v>
      </c>
      <c r="B20" s="1">
        <v>1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0</v>
      </c>
      <c r="M20" s="1">
        <v>2</v>
      </c>
      <c r="N20" s="1">
        <v>2</v>
      </c>
      <c r="O20" s="1">
        <v>2</v>
      </c>
      <c r="P20" s="1">
        <v>0</v>
      </c>
      <c r="Q20" s="1">
        <v>0</v>
      </c>
      <c r="R20" s="1">
        <f t="shared" si="0"/>
        <v>16</v>
      </c>
      <c r="S20" s="1">
        <f t="shared" si="1"/>
        <v>69.44</v>
      </c>
      <c r="T20" s="1">
        <v>4</v>
      </c>
    </row>
    <row r="21" spans="1:20">
      <c r="A21" s="18" t="s">
        <v>143</v>
      </c>
      <c r="B21" s="1">
        <f t="shared" ref="B21:N21" si="2">SUM(B2:B20)</f>
        <v>16</v>
      </c>
      <c r="C21" s="1">
        <f t="shared" si="2"/>
        <v>16</v>
      </c>
      <c r="D21" s="1">
        <f t="shared" si="2"/>
        <v>11</v>
      </c>
      <c r="E21" s="1">
        <f t="shared" si="2"/>
        <v>12</v>
      </c>
      <c r="F21" s="1">
        <f t="shared" si="2"/>
        <v>12</v>
      </c>
      <c r="G21" s="1">
        <f t="shared" si="2"/>
        <v>13</v>
      </c>
      <c r="H21" s="1">
        <f t="shared" si="2"/>
        <v>8</v>
      </c>
      <c r="I21" s="1">
        <f t="shared" si="2"/>
        <v>15</v>
      </c>
      <c r="J21" s="1">
        <f t="shared" si="2"/>
        <v>10</v>
      </c>
      <c r="K21" s="1">
        <f t="shared" si="2"/>
        <v>16</v>
      </c>
      <c r="L21" s="1">
        <f t="shared" si="2"/>
        <v>8</v>
      </c>
      <c r="M21" s="1">
        <f t="shared" si="2"/>
        <v>18</v>
      </c>
      <c r="N21" s="1">
        <f t="shared" si="2"/>
        <v>29</v>
      </c>
      <c r="O21" s="1">
        <f>SUM(O2:O20)</f>
        <v>20</v>
      </c>
      <c r="P21" s="1">
        <f>SUM(P2:P20)</f>
        <v>15</v>
      </c>
      <c r="Q21" s="1">
        <f>SUM(Q2:Q20)</f>
        <v>25</v>
      </c>
    </row>
    <row r="22" spans="1:20">
      <c r="A22" s="18" t="s">
        <v>144</v>
      </c>
      <c r="B22" s="1">
        <v>100</v>
      </c>
      <c r="C22" s="1">
        <v>100</v>
      </c>
      <c r="D22" s="1">
        <v>68.75</v>
      </c>
      <c r="E22" s="1">
        <v>75</v>
      </c>
      <c r="F22" s="1">
        <v>75</v>
      </c>
      <c r="G22" s="1">
        <v>81.3</v>
      </c>
      <c r="H22" s="1">
        <v>50</v>
      </c>
      <c r="I22" s="1">
        <v>93.75</v>
      </c>
      <c r="J22" s="1">
        <v>62.5</v>
      </c>
      <c r="K22" s="1">
        <v>100</v>
      </c>
      <c r="L22" s="1">
        <v>25</v>
      </c>
      <c r="M22" s="1">
        <v>56.25</v>
      </c>
      <c r="N22" s="1">
        <v>90.6</v>
      </c>
      <c r="O22" s="1">
        <v>62.5</v>
      </c>
      <c r="P22" s="1">
        <v>47</v>
      </c>
      <c r="Q22" s="1">
        <v>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topLeftCell="A3" workbookViewId="0">
      <selection activeCell="A23" sqref="A23:A24"/>
    </sheetView>
  </sheetViews>
  <sheetFormatPr defaultRowHeight="15"/>
  <cols>
    <col min="1" max="1" width="22.85546875" customWidth="1"/>
  </cols>
  <sheetData>
    <row r="1" spans="1:20" ht="32.25" customHeight="1">
      <c r="A1" s="1" t="s">
        <v>21</v>
      </c>
      <c r="B1" s="9" t="s">
        <v>3</v>
      </c>
      <c r="C1" s="9" t="s">
        <v>4</v>
      </c>
      <c r="D1" s="9" t="s">
        <v>5</v>
      </c>
      <c r="E1" s="9" t="s">
        <v>6</v>
      </c>
      <c r="F1" s="9" t="s">
        <v>7</v>
      </c>
      <c r="G1" s="9" t="s">
        <v>8</v>
      </c>
      <c r="H1" s="9" t="s">
        <v>9</v>
      </c>
      <c r="I1" s="9" t="s">
        <v>10</v>
      </c>
      <c r="J1" s="9" t="s">
        <v>11</v>
      </c>
      <c r="K1" s="9" t="s">
        <v>12</v>
      </c>
      <c r="L1" s="10" t="s">
        <v>13</v>
      </c>
      <c r="M1" s="10" t="s">
        <v>14</v>
      </c>
      <c r="N1" s="10" t="s">
        <v>15</v>
      </c>
      <c r="O1" s="10" t="s">
        <v>17</v>
      </c>
      <c r="P1" s="10" t="s">
        <v>18</v>
      </c>
      <c r="Q1" s="7" t="s">
        <v>16</v>
      </c>
      <c r="R1" s="13" t="s">
        <v>145</v>
      </c>
      <c r="S1" s="13" t="s">
        <v>144</v>
      </c>
      <c r="T1" s="13" t="s">
        <v>139</v>
      </c>
    </row>
    <row r="2" spans="1:20">
      <c r="A2" s="1" t="s">
        <v>119</v>
      </c>
      <c r="B2" s="1">
        <v>0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0</v>
      </c>
      <c r="I2" s="1">
        <v>1</v>
      </c>
      <c r="J2" s="1">
        <v>0</v>
      </c>
      <c r="K2" s="1">
        <v>1</v>
      </c>
      <c r="L2" s="1">
        <v>2</v>
      </c>
      <c r="M2" s="1">
        <v>2</v>
      </c>
      <c r="N2" s="1">
        <v>2</v>
      </c>
      <c r="O2" s="1">
        <v>0</v>
      </c>
      <c r="P2" s="1">
        <v>2</v>
      </c>
      <c r="Q2" s="1">
        <v>2</v>
      </c>
      <c r="R2" s="1">
        <f t="shared" ref="R2:R22" si="0">SUM(B2:Q2)</f>
        <v>17</v>
      </c>
      <c r="S2" s="1">
        <f>PRODUCT(R2,4.34)</f>
        <v>73.78</v>
      </c>
      <c r="T2" s="1">
        <v>4</v>
      </c>
    </row>
    <row r="3" spans="1:20" ht="35.25" customHeight="1">
      <c r="A3" s="3" t="s">
        <v>150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0" t="s">
        <v>13</v>
      </c>
      <c r="M3" s="10" t="s">
        <v>14</v>
      </c>
      <c r="N3" s="10" t="s">
        <v>15</v>
      </c>
      <c r="O3" s="10" t="s">
        <v>17</v>
      </c>
      <c r="P3" s="10" t="s">
        <v>18</v>
      </c>
      <c r="Q3" s="7" t="s">
        <v>16</v>
      </c>
      <c r="R3" s="13" t="s">
        <v>141</v>
      </c>
      <c r="S3" s="13" t="s">
        <v>146</v>
      </c>
      <c r="T3" s="13" t="s">
        <v>139</v>
      </c>
    </row>
    <row r="4" spans="1:20">
      <c r="A4" s="1" t="s">
        <v>120</v>
      </c>
      <c r="B4" s="1">
        <v>1</v>
      </c>
      <c r="C4" s="1">
        <v>1</v>
      </c>
      <c r="D4" s="1">
        <v>1</v>
      </c>
      <c r="E4" s="1">
        <v>1</v>
      </c>
      <c r="F4" s="1">
        <v>0</v>
      </c>
      <c r="G4" s="1">
        <v>1</v>
      </c>
      <c r="H4" s="1">
        <v>0</v>
      </c>
      <c r="I4" s="1">
        <v>1</v>
      </c>
      <c r="J4" s="1">
        <v>0</v>
      </c>
      <c r="K4" s="1">
        <v>1</v>
      </c>
      <c r="L4" s="1">
        <v>2</v>
      </c>
      <c r="M4" s="1">
        <v>2</v>
      </c>
      <c r="N4" s="1">
        <v>0</v>
      </c>
      <c r="O4" s="1">
        <v>0</v>
      </c>
      <c r="P4" s="1">
        <v>0</v>
      </c>
      <c r="Q4" s="1">
        <v>0</v>
      </c>
      <c r="R4" s="1">
        <f t="shared" si="0"/>
        <v>11</v>
      </c>
      <c r="S4" s="1">
        <f t="shared" ref="S4:S22" si="1">PRODUCT(R4,4.34)</f>
        <v>47.739999999999995</v>
      </c>
      <c r="T4" s="1">
        <v>4</v>
      </c>
    </row>
    <row r="5" spans="1:20">
      <c r="A5" s="1" t="s">
        <v>121</v>
      </c>
      <c r="B5" s="1">
        <v>1</v>
      </c>
      <c r="C5" s="1">
        <v>1</v>
      </c>
      <c r="D5" s="1">
        <v>1</v>
      </c>
      <c r="E5" s="1">
        <v>1</v>
      </c>
      <c r="F5" s="1">
        <v>0</v>
      </c>
      <c r="G5" s="1">
        <v>1</v>
      </c>
      <c r="H5" s="1">
        <v>0</v>
      </c>
      <c r="I5" s="1">
        <v>1</v>
      </c>
      <c r="J5" s="1">
        <v>0</v>
      </c>
      <c r="K5" s="1">
        <v>1</v>
      </c>
      <c r="L5" s="1">
        <v>2</v>
      </c>
      <c r="M5" s="1">
        <v>2</v>
      </c>
      <c r="N5" s="1">
        <v>2</v>
      </c>
      <c r="O5" s="1">
        <v>0</v>
      </c>
      <c r="P5" s="1">
        <v>0</v>
      </c>
      <c r="Q5" s="1">
        <v>0</v>
      </c>
      <c r="R5" s="1">
        <f t="shared" si="0"/>
        <v>13</v>
      </c>
      <c r="S5" s="1">
        <f t="shared" si="1"/>
        <v>56.42</v>
      </c>
      <c r="T5" s="1">
        <v>4</v>
      </c>
    </row>
    <row r="6" spans="1:20">
      <c r="A6" s="1" t="s">
        <v>122</v>
      </c>
      <c r="B6" s="1">
        <v>0</v>
      </c>
      <c r="C6" s="1">
        <v>1</v>
      </c>
      <c r="D6" s="1">
        <v>0</v>
      </c>
      <c r="E6" s="1">
        <v>1</v>
      </c>
      <c r="F6" s="1">
        <v>1</v>
      </c>
      <c r="G6" s="1">
        <v>1</v>
      </c>
      <c r="H6" s="1">
        <v>1</v>
      </c>
      <c r="I6" s="1">
        <v>0</v>
      </c>
      <c r="J6" s="1">
        <v>0</v>
      </c>
      <c r="K6" s="1">
        <v>1</v>
      </c>
      <c r="L6" s="1">
        <v>0</v>
      </c>
      <c r="M6" s="1">
        <v>0</v>
      </c>
      <c r="N6" s="1">
        <v>2</v>
      </c>
      <c r="O6" s="1">
        <v>2</v>
      </c>
      <c r="P6" s="1">
        <v>1</v>
      </c>
      <c r="Q6" s="1">
        <v>0</v>
      </c>
      <c r="R6" s="1">
        <f t="shared" si="0"/>
        <v>11</v>
      </c>
      <c r="S6" s="1">
        <f t="shared" si="1"/>
        <v>47.739999999999995</v>
      </c>
      <c r="T6" s="1">
        <v>4</v>
      </c>
    </row>
    <row r="7" spans="1:20">
      <c r="A7" s="1" t="s">
        <v>123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0</v>
      </c>
      <c r="J7" s="1">
        <v>1</v>
      </c>
      <c r="K7" s="1">
        <v>1</v>
      </c>
      <c r="L7" s="1">
        <v>0</v>
      </c>
      <c r="M7" s="1">
        <v>2</v>
      </c>
      <c r="N7" s="1">
        <v>2</v>
      </c>
      <c r="O7" s="1">
        <v>0</v>
      </c>
      <c r="P7" s="1">
        <v>1</v>
      </c>
      <c r="Q7" s="1">
        <v>2</v>
      </c>
      <c r="R7" s="1">
        <f t="shared" si="0"/>
        <v>16</v>
      </c>
      <c r="S7" s="1">
        <f t="shared" si="1"/>
        <v>69.44</v>
      </c>
      <c r="T7" s="1">
        <v>4</v>
      </c>
    </row>
    <row r="8" spans="1:20">
      <c r="A8" s="1" t="s">
        <v>124</v>
      </c>
      <c r="B8" s="1">
        <v>0</v>
      </c>
      <c r="C8" s="1">
        <v>1</v>
      </c>
      <c r="D8" s="1">
        <v>0</v>
      </c>
      <c r="E8" s="1">
        <v>0</v>
      </c>
      <c r="F8" s="1">
        <v>0</v>
      </c>
      <c r="G8" s="1">
        <v>1</v>
      </c>
      <c r="H8" s="1">
        <v>1</v>
      </c>
      <c r="I8" s="1">
        <v>1</v>
      </c>
      <c r="J8" s="1">
        <v>0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f t="shared" si="0"/>
        <v>5</v>
      </c>
      <c r="S8" s="1">
        <f t="shared" si="1"/>
        <v>21.7</v>
      </c>
      <c r="T8" s="1">
        <v>2</v>
      </c>
    </row>
    <row r="9" spans="1:20">
      <c r="A9" s="1" t="s">
        <v>137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0</v>
      </c>
      <c r="H9" s="1">
        <v>1</v>
      </c>
      <c r="I9" s="1">
        <v>0</v>
      </c>
      <c r="J9" s="1">
        <v>1</v>
      </c>
      <c r="K9" s="1">
        <v>1</v>
      </c>
      <c r="L9" s="1">
        <v>0</v>
      </c>
      <c r="M9" s="1">
        <v>0</v>
      </c>
      <c r="N9" s="1">
        <v>2</v>
      </c>
      <c r="O9" s="1">
        <v>2</v>
      </c>
      <c r="P9" s="1">
        <v>1</v>
      </c>
      <c r="Q9" s="1">
        <v>0</v>
      </c>
      <c r="R9" s="1">
        <f t="shared" si="0"/>
        <v>13</v>
      </c>
      <c r="S9" s="1">
        <f t="shared" si="1"/>
        <v>56.42</v>
      </c>
      <c r="T9" s="1">
        <v>4</v>
      </c>
    </row>
    <row r="10" spans="1:20">
      <c r="A10" s="1" t="s">
        <v>125</v>
      </c>
      <c r="B10" s="1">
        <v>1</v>
      </c>
      <c r="C10" s="1">
        <v>1</v>
      </c>
      <c r="D10" s="1">
        <v>0</v>
      </c>
      <c r="E10" s="1">
        <v>1</v>
      </c>
      <c r="F10" s="1">
        <v>1</v>
      </c>
      <c r="G10" s="1">
        <v>1</v>
      </c>
      <c r="H10" s="1">
        <v>0</v>
      </c>
      <c r="I10" s="1">
        <v>1</v>
      </c>
      <c r="J10" s="1">
        <v>1</v>
      </c>
      <c r="K10" s="1">
        <v>1</v>
      </c>
      <c r="L10" s="1">
        <v>0</v>
      </c>
      <c r="M10" s="1">
        <v>0</v>
      </c>
      <c r="N10" s="1">
        <v>2</v>
      </c>
      <c r="O10" s="1">
        <v>2</v>
      </c>
      <c r="P10" s="1">
        <v>2</v>
      </c>
      <c r="Q10" s="1">
        <v>0</v>
      </c>
      <c r="R10" s="1">
        <f t="shared" si="0"/>
        <v>14</v>
      </c>
      <c r="S10" s="1">
        <f t="shared" si="1"/>
        <v>60.76</v>
      </c>
      <c r="T10" s="1">
        <v>4</v>
      </c>
    </row>
    <row r="11" spans="1:20">
      <c r="A11" s="1" t="s">
        <v>126</v>
      </c>
      <c r="B11" s="1">
        <v>1</v>
      </c>
      <c r="C11" s="1">
        <v>1</v>
      </c>
      <c r="D11" s="1">
        <v>0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0</v>
      </c>
      <c r="M11" s="1">
        <v>0</v>
      </c>
      <c r="N11" s="1">
        <v>2</v>
      </c>
      <c r="O11" s="1">
        <v>0</v>
      </c>
      <c r="P11" s="1">
        <v>1</v>
      </c>
      <c r="Q11" s="1">
        <v>2</v>
      </c>
      <c r="R11" s="1">
        <f t="shared" si="0"/>
        <v>14</v>
      </c>
      <c r="S11" s="1">
        <f t="shared" si="1"/>
        <v>60.76</v>
      </c>
      <c r="T11" s="1">
        <v>4</v>
      </c>
    </row>
    <row r="12" spans="1:20">
      <c r="A12" s="1" t="s">
        <v>127</v>
      </c>
      <c r="B12" s="1">
        <v>0</v>
      </c>
      <c r="C12" s="1">
        <v>1</v>
      </c>
      <c r="D12" s="1">
        <v>0</v>
      </c>
      <c r="E12" s="1">
        <v>0</v>
      </c>
      <c r="F12" s="1">
        <v>0</v>
      </c>
      <c r="G12" s="1">
        <v>1</v>
      </c>
      <c r="H12" s="1">
        <v>0</v>
      </c>
      <c r="I12" s="1">
        <v>1</v>
      </c>
      <c r="J12" s="1">
        <v>0</v>
      </c>
      <c r="K12" s="1">
        <v>1</v>
      </c>
      <c r="L12" s="1">
        <v>0</v>
      </c>
      <c r="M12" s="1">
        <v>2</v>
      </c>
      <c r="N12" s="1">
        <v>0</v>
      </c>
      <c r="O12" s="1">
        <v>0</v>
      </c>
      <c r="P12" s="1">
        <v>0</v>
      </c>
      <c r="Q12" s="1">
        <v>0</v>
      </c>
      <c r="R12" s="1">
        <f t="shared" si="0"/>
        <v>6</v>
      </c>
      <c r="S12" s="1">
        <f t="shared" si="1"/>
        <v>26.04</v>
      </c>
      <c r="T12" s="1">
        <v>2</v>
      </c>
    </row>
    <row r="13" spans="1:20">
      <c r="A13" s="1" t="s">
        <v>128</v>
      </c>
      <c r="B13" s="1">
        <v>0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0</v>
      </c>
      <c r="I13" s="1">
        <v>1</v>
      </c>
      <c r="J13" s="1">
        <v>0</v>
      </c>
      <c r="K13" s="1">
        <v>1</v>
      </c>
      <c r="L13" s="1">
        <v>2</v>
      </c>
      <c r="M13" s="1">
        <v>2</v>
      </c>
      <c r="N13" s="1">
        <v>2</v>
      </c>
      <c r="O13" s="1">
        <v>0</v>
      </c>
      <c r="P13" s="1">
        <v>2</v>
      </c>
      <c r="Q13" s="1">
        <v>1</v>
      </c>
      <c r="R13" s="1">
        <f t="shared" si="0"/>
        <v>16</v>
      </c>
      <c r="S13" s="1">
        <f t="shared" si="1"/>
        <v>69.44</v>
      </c>
      <c r="T13" s="1">
        <v>4</v>
      </c>
    </row>
    <row r="14" spans="1:20">
      <c r="A14" s="1" t="s">
        <v>129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0</v>
      </c>
      <c r="I14" s="1">
        <v>0</v>
      </c>
      <c r="J14" s="1">
        <v>1</v>
      </c>
      <c r="K14" s="1">
        <v>1</v>
      </c>
      <c r="L14" s="1">
        <v>0</v>
      </c>
      <c r="M14" s="1">
        <v>0</v>
      </c>
      <c r="N14" s="1">
        <v>2</v>
      </c>
      <c r="O14" s="1">
        <v>2</v>
      </c>
      <c r="P14" s="1">
        <v>1</v>
      </c>
      <c r="Q14" s="1">
        <v>0</v>
      </c>
      <c r="R14" s="1">
        <f t="shared" si="0"/>
        <v>13</v>
      </c>
      <c r="S14" s="1">
        <f t="shared" si="1"/>
        <v>56.42</v>
      </c>
      <c r="T14" s="1">
        <v>4</v>
      </c>
    </row>
    <row r="15" spans="1:20">
      <c r="A15" s="1" t="s">
        <v>130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f t="shared" si="0"/>
        <v>0</v>
      </c>
      <c r="S15" s="1">
        <f t="shared" si="1"/>
        <v>0</v>
      </c>
      <c r="T15" s="1">
        <v>0</v>
      </c>
    </row>
    <row r="16" spans="1:20">
      <c r="A16" s="1" t="s">
        <v>131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0</v>
      </c>
      <c r="H16" s="1">
        <v>1</v>
      </c>
      <c r="I16" s="1">
        <v>0</v>
      </c>
      <c r="J16" s="1">
        <v>1</v>
      </c>
      <c r="K16" s="1">
        <v>1</v>
      </c>
      <c r="L16" s="1">
        <v>0</v>
      </c>
      <c r="M16" s="1">
        <v>0</v>
      </c>
      <c r="N16" s="1">
        <v>2</v>
      </c>
      <c r="O16" s="1">
        <v>0</v>
      </c>
      <c r="P16" s="1">
        <v>1</v>
      </c>
      <c r="Q16" s="1">
        <v>2</v>
      </c>
      <c r="R16" s="1">
        <f t="shared" si="0"/>
        <v>13</v>
      </c>
      <c r="S16" s="1">
        <f t="shared" si="1"/>
        <v>56.42</v>
      </c>
      <c r="T16" s="1">
        <v>4</v>
      </c>
    </row>
    <row r="17" spans="1:20">
      <c r="A17" s="1" t="s">
        <v>132</v>
      </c>
      <c r="B17" s="1">
        <v>0</v>
      </c>
      <c r="C17" s="1">
        <v>1</v>
      </c>
      <c r="D17" s="1">
        <v>1</v>
      </c>
      <c r="E17" s="1">
        <v>1</v>
      </c>
      <c r="F17" s="1">
        <v>1</v>
      </c>
      <c r="G17" s="1">
        <v>0</v>
      </c>
      <c r="H17" s="1">
        <v>1</v>
      </c>
      <c r="I17" s="1">
        <v>0</v>
      </c>
      <c r="J17" s="1">
        <v>1</v>
      </c>
      <c r="K17" s="1">
        <v>0</v>
      </c>
      <c r="L17" s="1">
        <v>2</v>
      </c>
      <c r="M17" s="1">
        <v>2</v>
      </c>
      <c r="N17" s="1">
        <v>0</v>
      </c>
      <c r="O17" s="1">
        <v>0</v>
      </c>
      <c r="P17" s="1">
        <v>2</v>
      </c>
      <c r="Q17" s="1">
        <v>0</v>
      </c>
      <c r="R17" s="1">
        <f t="shared" si="0"/>
        <v>12</v>
      </c>
      <c r="S17" s="1">
        <f t="shared" si="1"/>
        <v>52.08</v>
      </c>
      <c r="T17" s="1">
        <v>4</v>
      </c>
    </row>
    <row r="18" spans="1:20">
      <c r="A18" s="1" t="s">
        <v>28</v>
      </c>
      <c r="B18" s="1">
        <v>0</v>
      </c>
      <c r="C18" s="1">
        <v>1</v>
      </c>
      <c r="D18" s="1">
        <v>0</v>
      </c>
      <c r="E18" s="1">
        <v>0</v>
      </c>
      <c r="F18" s="1">
        <v>1</v>
      </c>
      <c r="G18" s="1">
        <v>1</v>
      </c>
      <c r="H18" s="1">
        <v>0</v>
      </c>
      <c r="I18" s="1">
        <v>0</v>
      </c>
      <c r="J18" s="1">
        <v>0</v>
      </c>
      <c r="K18" s="1">
        <v>1</v>
      </c>
      <c r="L18" s="1">
        <v>0</v>
      </c>
      <c r="M18" s="1">
        <v>2</v>
      </c>
      <c r="N18" s="1">
        <v>0</v>
      </c>
      <c r="O18" s="1">
        <v>2</v>
      </c>
      <c r="P18" s="1">
        <v>0</v>
      </c>
      <c r="Q18" s="1">
        <v>0</v>
      </c>
      <c r="R18" s="1">
        <f t="shared" si="0"/>
        <v>8</v>
      </c>
      <c r="S18" s="1">
        <f t="shared" si="1"/>
        <v>34.72</v>
      </c>
      <c r="T18" s="1">
        <v>3</v>
      </c>
    </row>
    <row r="19" spans="1:20">
      <c r="A19" s="1" t="s">
        <v>29</v>
      </c>
      <c r="B19" s="1">
        <v>0</v>
      </c>
      <c r="C19" s="1">
        <v>1</v>
      </c>
      <c r="D19" s="1">
        <v>0</v>
      </c>
      <c r="E19" s="1">
        <v>0</v>
      </c>
      <c r="F19" s="1">
        <v>1</v>
      </c>
      <c r="G19" s="1">
        <v>1</v>
      </c>
      <c r="H19" s="1">
        <v>0</v>
      </c>
      <c r="I19" s="1">
        <v>1</v>
      </c>
      <c r="J19" s="1">
        <v>0</v>
      </c>
      <c r="K19" s="1">
        <v>1</v>
      </c>
      <c r="L19" s="1">
        <v>2</v>
      </c>
      <c r="M19" s="1">
        <v>2</v>
      </c>
      <c r="N19" s="1">
        <v>0</v>
      </c>
      <c r="O19" s="1">
        <v>2</v>
      </c>
      <c r="P19" s="1">
        <v>2</v>
      </c>
      <c r="Q19" s="1">
        <v>1</v>
      </c>
      <c r="R19" s="1">
        <f t="shared" si="0"/>
        <v>14</v>
      </c>
      <c r="S19" s="1">
        <f t="shared" si="1"/>
        <v>60.76</v>
      </c>
      <c r="T19" s="1">
        <v>4</v>
      </c>
    </row>
    <row r="20" spans="1:20">
      <c r="A20" s="1" t="s">
        <v>133</v>
      </c>
      <c r="B20" s="1">
        <v>1</v>
      </c>
      <c r="C20" s="1">
        <v>0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f t="shared" si="0"/>
        <v>2</v>
      </c>
      <c r="S20" s="1">
        <f t="shared" si="1"/>
        <v>8.68</v>
      </c>
      <c r="T20" s="1">
        <v>2</v>
      </c>
    </row>
    <row r="21" spans="1:20">
      <c r="A21" s="1" t="s">
        <v>134</v>
      </c>
      <c r="B21" s="1">
        <v>1</v>
      </c>
      <c r="C21" s="1">
        <v>1</v>
      </c>
      <c r="D21" s="1">
        <v>0</v>
      </c>
      <c r="E21" s="1">
        <v>0</v>
      </c>
      <c r="F21" s="1">
        <v>1</v>
      </c>
      <c r="G21" s="1">
        <v>1</v>
      </c>
      <c r="H21" s="1">
        <v>1</v>
      </c>
      <c r="I21" s="1">
        <v>0</v>
      </c>
      <c r="J21" s="1">
        <v>1</v>
      </c>
      <c r="K21" s="1">
        <v>1</v>
      </c>
      <c r="L21" s="1">
        <v>0</v>
      </c>
      <c r="M21" s="1">
        <v>0</v>
      </c>
      <c r="N21" s="1">
        <v>2</v>
      </c>
      <c r="O21" s="1">
        <v>0</v>
      </c>
      <c r="P21" s="1">
        <v>0</v>
      </c>
      <c r="Q21" s="1">
        <v>0</v>
      </c>
      <c r="R21" s="1">
        <f t="shared" si="0"/>
        <v>9</v>
      </c>
      <c r="S21" s="1">
        <f t="shared" si="1"/>
        <v>39.06</v>
      </c>
      <c r="T21" s="1">
        <v>3</v>
      </c>
    </row>
    <row r="22" spans="1:20">
      <c r="A22" s="1" t="s">
        <v>135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f t="shared" si="0"/>
        <v>0</v>
      </c>
      <c r="S22" s="1">
        <f t="shared" si="1"/>
        <v>0</v>
      </c>
      <c r="T22" s="1">
        <v>0</v>
      </c>
    </row>
    <row r="23" spans="1:20">
      <c r="A23" s="18" t="s">
        <v>143</v>
      </c>
      <c r="B23" s="1">
        <f>SUM(B2:B22)</f>
        <v>10</v>
      </c>
      <c r="C23" s="1">
        <f t="shared" ref="C23:Q23" si="2">SUM(C2:C22)</f>
        <v>17</v>
      </c>
      <c r="D23" s="1">
        <f t="shared" si="2"/>
        <v>10</v>
      </c>
      <c r="E23" s="1">
        <f t="shared" si="2"/>
        <v>12</v>
      </c>
      <c r="F23" s="1">
        <f t="shared" si="2"/>
        <v>13</v>
      </c>
      <c r="G23" s="1">
        <f t="shared" si="2"/>
        <v>14</v>
      </c>
      <c r="H23" s="1">
        <f t="shared" si="2"/>
        <v>8</v>
      </c>
      <c r="I23" s="1">
        <f t="shared" si="2"/>
        <v>9</v>
      </c>
      <c r="J23" s="1">
        <f t="shared" si="2"/>
        <v>8</v>
      </c>
      <c r="K23" s="1">
        <f t="shared" si="2"/>
        <v>16</v>
      </c>
      <c r="L23" s="1">
        <f t="shared" si="2"/>
        <v>12</v>
      </c>
      <c r="M23" s="1">
        <f t="shared" si="2"/>
        <v>18</v>
      </c>
      <c r="N23" s="1">
        <f t="shared" si="2"/>
        <v>22</v>
      </c>
      <c r="O23" s="1">
        <f>SUM(O2:O22)</f>
        <v>12</v>
      </c>
      <c r="P23" s="1">
        <f>SUM(P2:P22)</f>
        <v>16</v>
      </c>
      <c r="Q23" s="1">
        <f t="shared" si="2"/>
        <v>10</v>
      </c>
    </row>
    <row r="24" spans="1:20">
      <c r="A24" s="18" t="s">
        <v>144</v>
      </c>
      <c r="B24" s="1">
        <v>55.6</v>
      </c>
      <c r="C24" s="1">
        <v>94</v>
      </c>
      <c r="D24" s="1">
        <v>55.6</v>
      </c>
      <c r="E24" s="1">
        <v>67</v>
      </c>
      <c r="F24" s="1">
        <v>72</v>
      </c>
      <c r="G24" s="1">
        <v>78</v>
      </c>
      <c r="H24" s="1">
        <v>44</v>
      </c>
      <c r="I24" s="1">
        <v>50</v>
      </c>
      <c r="J24" s="1">
        <v>44</v>
      </c>
      <c r="K24" s="1">
        <v>89</v>
      </c>
      <c r="L24" s="1">
        <v>33</v>
      </c>
      <c r="M24" s="1">
        <v>50</v>
      </c>
      <c r="N24" s="1">
        <v>61</v>
      </c>
      <c r="O24" s="1">
        <v>33</v>
      </c>
      <c r="P24" s="1">
        <v>44</v>
      </c>
      <c r="Q24" s="1"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workbookViewId="0"/>
  </sheetViews>
  <sheetFormatPr defaultRowHeight="15"/>
  <cols>
    <col min="1" max="1" width="23.140625" customWidth="1"/>
  </cols>
  <sheetData>
    <row r="1" spans="1:18" ht="42" customHeight="1">
      <c r="A1" s="3" t="s">
        <v>152</v>
      </c>
      <c r="B1" s="9" t="s">
        <v>3</v>
      </c>
      <c r="C1" s="9" t="s">
        <v>4</v>
      </c>
      <c r="D1" s="9" t="s">
        <v>5</v>
      </c>
      <c r="E1" s="9" t="s">
        <v>6</v>
      </c>
      <c r="F1" s="9" t="s">
        <v>7</v>
      </c>
      <c r="G1" s="9" t="s">
        <v>8</v>
      </c>
      <c r="H1" s="9" t="s">
        <v>9</v>
      </c>
      <c r="I1" s="9" t="s">
        <v>10</v>
      </c>
      <c r="J1" s="9" t="s">
        <v>11</v>
      </c>
      <c r="K1" s="9" t="s">
        <v>12</v>
      </c>
      <c r="L1" s="10" t="s">
        <v>13</v>
      </c>
      <c r="M1" s="10" t="s">
        <v>14</v>
      </c>
      <c r="N1" s="7" t="s">
        <v>16</v>
      </c>
      <c r="O1" s="7" t="s">
        <v>20</v>
      </c>
      <c r="P1" s="13" t="s">
        <v>143</v>
      </c>
      <c r="Q1" s="13" t="s">
        <v>144</v>
      </c>
      <c r="R1" s="13" t="s">
        <v>139</v>
      </c>
    </row>
    <row r="2" spans="1:18">
      <c r="A2" s="1" t="s">
        <v>82</v>
      </c>
      <c r="B2" s="1">
        <v>0</v>
      </c>
      <c r="C2" s="1">
        <v>0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0</v>
      </c>
      <c r="K2" s="1">
        <v>1</v>
      </c>
      <c r="L2" s="1">
        <v>2</v>
      </c>
      <c r="M2" s="1">
        <v>0</v>
      </c>
      <c r="N2" s="1">
        <v>0</v>
      </c>
      <c r="O2" s="1">
        <v>0</v>
      </c>
      <c r="P2" s="1">
        <f>SUM(B2:O2)</f>
        <v>9</v>
      </c>
      <c r="Q2" s="1">
        <f>PRODUCT(P2,5)</f>
        <v>45</v>
      </c>
      <c r="R2" s="1">
        <v>3</v>
      </c>
    </row>
    <row r="3" spans="1:18">
      <c r="A3" s="1" t="s">
        <v>85</v>
      </c>
      <c r="B3" s="1">
        <v>0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0</v>
      </c>
      <c r="M3" s="1">
        <v>0</v>
      </c>
      <c r="N3" s="1">
        <v>0</v>
      </c>
      <c r="O3" s="1">
        <v>0</v>
      </c>
      <c r="P3" s="1">
        <f t="shared" ref="P3:P15" si="0">SUM(B3:O3)</f>
        <v>9</v>
      </c>
      <c r="Q3" s="1">
        <f t="shared" ref="Q3:Q15" si="1">PRODUCT(P3,5)</f>
        <v>45</v>
      </c>
      <c r="R3" s="1">
        <v>3</v>
      </c>
    </row>
    <row r="4" spans="1:18">
      <c r="A4" s="1" t="s">
        <v>84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0</v>
      </c>
      <c r="I4" s="1">
        <v>1</v>
      </c>
      <c r="J4" s="1">
        <v>1</v>
      </c>
      <c r="K4" s="1">
        <v>1</v>
      </c>
      <c r="L4" s="1">
        <v>2</v>
      </c>
      <c r="M4" s="1">
        <v>2</v>
      </c>
      <c r="N4" s="1">
        <v>0</v>
      </c>
      <c r="O4" s="1">
        <v>0</v>
      </c>
      <c r="P4" s="1">
        <f>SUM(B4:O4)</f>
        <v>13</v>
      </c>
      <c r="Q4" s="1">
        <f t="shared" si="1"/>
        <v>65</v>
      </c>
      <c r="R4" s="1">
        <v>4</v>
      </c>
    </row>
    <row r="5" spans="1:18">
      <c r="A5" s="1" t="s">
        <v>22</v>
      </c>
      <c r="B5" s="1">
        <v>1</v>
      </c>
      <c r="C5" s="1">
        <v>1</v>
      </c>
      <c r="D5" s="1">
        <v>1</v>
      </c>
      <c r="E5" s="1">
        <v>0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0</v>
      </c>
      <c r="M5" s="1">
        <v>0</v>
      </c>
      <c r="N5" s="1">
        <v>0</v>
      </c>
      <c r="O5" s="1">
        <v>0</v>
      </c>
      <c r="P5" s="1">
        <f t="shared" si="0"/>
        <v>9</v>
      </c>
      <c r="Q5" s="1">
        <f t="shared" si="1"/>
        <v>45</v>
      </c>
      <c r="R5" s="1">
        <v>3</v>
      </c>
    </row>
    <row r="6" spans="1:18">
      <c r="A6" s="1" t="s">
        <v>83</v>
      </c>
      <c r="B6" s="1">
        <v>0</v>
      </c>
      <c r="C6" s="1">
        <v>0</v>
      </c>
      <c r="D6" s="1">
        <v>0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2</v>
      </c>
      <c r="M6" s="1">
        <v>0</v>
      </c>
      <c r="N6" s="1">
        <v>0</v>
      </c>
      <c r="O6" s="1">
        <v>0</v>
      </c>
      <c r="P6" s="1">
        <f>SUM(B6:O6)</f>
        <v>9</v>
      </c>
      <c r="Q6" s="1">
        <f t="shared" si="1"/>
        <v>45</v>
      </c>
      <c r="R6" s="1">
        <v>3</v>
      </c>
    </row>
    <row r="7" spans="1:18">
      <c r="A7" s="1" t="s">
        <v>91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f t="shared" si="0"/>
        <v>0</v>
      </c>
      <c r="Q7" s="1">
        <f t="shared" si="1"/>
        <v>0</v>
      </c>
      <c r="R7" s="1">
        <v>0</v>
      </c>
    </row>
    <row r="8" spans="1:18">
      <c r="A8" s="1" t="s">
        <v>79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2</v>
      </c>
      <c r="M8" s="1">
        <v>2</v>
      </c>
      <c r="N8" s="1">
        <v>1</v>
      </c>
      <c r="O8" s="1">
        <v>1</v>
      </c>
      <c r="P8" s="1">
        <f t="shared" si="0"/>
        <v>16</v>
      </c>
      <c r="Q8" s="1">
        <f t="shared" si="1"/>
        <v>80</v>
      </c>
      <c r="R8" s="1">
        <v>4</v>
      </c>
    </row>
    <row r="9" spans="1:18">
      <c r="A9" s="1" t="s">
        <v>89</v>
      </c>
      <c r="B9" s="1">
        <v>1</v>
      </c>
      <c r="C9" s="1">
        <v>1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1</v>
      </c>
      <c r="J9" s="1">
        <v>1</v>
      </c>
      <c r="K9" s="1">
        <v>1</v>
      </c>
      <c r="L9" s="1">
        <v>2</v>
      </c>
      <c r="M9" s="1">
        <v>0</v>
      </c>
      <c r="N9" s="1">
        <v>0</v>
      </c>
      <c r="O9" s="1">
        <v>0</v>
      </c>
      <c r="P9" s="1">
        <f t="shared" si="0"/>
        <v>8</v>
      </c>
      <c r="Q9" s="1">
        <f t="shared" si="1"/>
        <v>40</v>
      </c>
      <c r="R9" s="1">
        <v>3</v>
      </c>
    </row>
    <row r="10" spans="1:18">
      <c r="A10" s="1" t="s">
        <v>86</v>
      </c>
      <c r="B10" s="1">
        <v>1</v>
      </c>
      <c r="C10" s="1">
        <v>1</v>
      </c>
      <c r="D10" s="1">
        <v>0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2</v>
      </c>
      <c r="M10" s="1">
        <v>2</v>
      </c>
      <c r="N10" s="1">
        <v>2</v>
      </c>
      <c r="O10" s="1">
        <v>0</v>
      </c>
      <c r="P10" s="1">
        <f t="shared" si="0"/>
        <v>15</v>
      </c>
      <c r="Q10" s="1">
        <f t="shared" si="1"/>
        <v>75</v>
      </c>
      <c r="R10" s="1">
        <v>4</v>
      </c>
    </row>
    <row r="11" spans="1:18">
      <c r="A11" s="1" t="s">
        <v>90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2</v>
      </c>
      <c r="M11" s="1">
        <v>1</v>
      </c>
      <c r="N11" s="1">
        <v>1</v>
      </c>
      <c r="O11" s="1">
        <v>1</v>
      </c>
      <c r="P11" s="1">
        <f t="shared" si="0"/>
        <v>15</v>
      </c>
      <c r="Q11" s="1">
        <f t="shared" si="1"/>
        <v>75</v>
      </c>
      <c r="R11" s="1">
        <v>4</v>
      </c>
    </row>
    <row r="12" spans="1:18">
      <c r="A12" s="1" t="s">
        <v>81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0</v>
      </c>
      <c r="I12" s="1">
        <v>1</v>
      </c>
      <c r="J12" s="1">
        <v>1</v>
      </c>
      <c r="K12" s="1">
        <v>1</v>
      </c>
      <c r="L12" s="1">
        <v>1</v>
      </c>
      <c r="M12" s="1">
        <v>2</v>
      </c>
      <c r="N12" s="1">
        <v>2</v>
      </c>
      <c r="O12" s="1">
        <v>0</v>
      </c>
      <c r="P12" s="1">
        <f t="shared" si="0"/>
        <v>14</v>
      </c>
      <c r="Q12" s="1">
        <f t="shared" si="1"/>
        <v>70</v>
      </c>
      <c r="R12" s="1">
        <v>4</v>
      </c>
    </row>
    <row r="13" spans="1:18">
      <c r="A13" s="1" t="s">
        <v>80</v>
      </c>
      <c r="B13" s="1">
        <v>1</v>
      </c>
      <c r="C13" s="1">
        <v>1</v>
      </c>
      <c r="D13" s="1">
        <v>1</v>
      </c>
      <c r="E13" s="1">
        <v>1</v>
      </c>
      <c r="F13" s="1">
        <v>0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2</v>
      </c>
      <c r="M13" s="1">
        <v>1</v>
      </c>
      <c r="N13" s="1">
        <v>1</v>
      </c>
      <c r="O13" s="1">
        <v>0</v>
      </c>
      <c r="P13" s="1">
        <f t="shared" si="0"/>
        <v>13</v>
      </c>
      <c r="Q13" s="1">
        <f t="shared" si="1"/>
        <v>65</v>
      </c>
      <c r="R13" s="1">
        <v>4</v>
      </c>
    </row>
    <row r="14" spans="1:18">
      <c r="A14" s="1" t="s">
        <v>88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2</v>
      </c>
      <c r="M14" s="1">
        <v>1</v>
      </c>
      <c r="N14" s="1">
        <v>2</v>
      </c>
      <c r="O14" s="1">
        <v>0</v>
      </c>
      <c r="P14" s="1">
        <f t="shared" si="0"/>
        <v>15</v>
      </c>
      <c r="Q14" s="1">
        <f t="shared" si="1"/>
        <v>75</v>
      </c>
      <c r="R14" s="1">
        <v>4</v>
      </c>
    </row>
    <row r="15" spans="1:18">
      <c r="A15" s="1" t="s">
        <v>87</v>
      </c>
      <c r="B15" s="1">
        <v>0</v>
      </c>
      <c r="C15" s="1">
        <v>0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0</v>
      </c>
      <c r="J15" s="1">
        <v>1</v>
      </c>
      <c r="K15" s="1">
        <v>1</v>
      </c>
      <c r="L15" s="1">
        <v>0</v>
      </c>
      <c r="M15" s="1">
        <v>0</v>
      </c>
      <c r="N15" s="1">
        <v>0</v>
      </c>
      <c r="O15" s="1">
        <v>0</v>
      </c>
      <c r="P15" s="1">
        <f t="shared" si="0"/>
        <v>7</v>
      </c>
      <c r="Q15" s="1">
        <f t="shared" si="1"/>
        <v>35</v>
      </c>
      <c r="R15" s="1">
        <v>3</v>
      </c>
    </row>
    <row r="16" spans="1:18">
      <c r="A16" s="18" t="s">
        <v>143</v>
      </c>
      <c r="B16" s="1">
        <f t="shared" ref="B16:O16" si="2">SUM(B2:B15)</f>
        <v>9</v>
      </c>
      <c r="C16" s="1">
        <f t="shared" si="2"/>
        <v>10</v>
      </c>
      <c r="D16" s="1">
        <f t="shared" si="2"/>
        <v>11</v>
      </c>
      <c r="E16" s="1">
        <f t="shared" si="2"/>
        <v>11</v>
      </c>
      <c r="F16" s="1">
        <f t="shared" si="2"/>
        <v>11</v>
      </c>
      <c r="G16" s="1">
        <f t="shared" si="2"/>
        <v>12</v>
      </c>
      <c r="H16" s="1">
        <f t="shared" si="2"/>
        <v>10</v>
      </c>
      <c r="I16" s="1">
        <f t="shared" si="2"/>
        <v>12</v>
      </c>
      <c r="J16" s="1">
        <f t="shared" si="2"/>
        <v>12</v>
      </c>
      <c r="K16" s="1">
        <f t="shared" si="2"/>
        <v>13</v>
      </c>
      <c r="L16" s="1">
        <f t="shared" si="2"/>
        <v>19</v>
      </c>
      <c r="M16" s="1">
        <f t="shared" si="2"/>
        <v>11</v>
      </c>
      <c r="N16" s="1">
        <f t="shared" si="2"/>
        <v>9</v>
      </c>
      <c r="O16" s="1">
        <f t="shared" si="2"/>
        <v>2</v>
      </c>
    </row>
    <row r="17" spans="1:15">
      <c r="A17" s="18" t="s">
        <v>140</v>
      </c>
      <c r="B17" s="1">
        <v>69</v>
      </c>
      <c r="C17" s="1">
        <v>77</v>
      </c>
      <c r="D17" s="1">
        <v>84.6</v>
      </c>
      <c r="E17" s="1">
        <v>84.6</v>
      </c>
      <c r="F17" s="1">
        <v>84.6</v>
      </c>
      <c r="G17" s="1">
        <v>92</v>
      </c>
      <c r="H17" s="1">
        <v>77</v>
      </c>
      <c r="I17" s="1">
        <v>92</v>
      </c>
      <c r="J17" s="1">
        <v>92</v>
      </c>
      <c r="K17" s="1">
        <v>100</v>
      </c>
      <c r="L17" s="1">
        <v>83</v>
      </c>
      <c r="M17" s="1">
        <v>48</v>
      </c>
      <c r="N17" s="1">
        <v>23</v>
      </c>
      <c r="O17" s="1">
        <v>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/>
  </sheetViews>
  <sheetFormatPr defaultRowHeight="15"/>
  <cols>
    <col min="1" max="1" width="24.42578125" customWidth="1"/>
  </cols>
  <sheetData>
    <row r="1" spans="1:19" ht="42" customHeight="1">
      <c r="A1" s="3" t="s">
        <v>153</v>
      </c>
      <c r="B1" s="9" t="s">
        <v>3</v>
      </c>
      <c r="C1" s="9" t="s">
        <v>4</v>
      </c>
      <c r="D1" s="9" t="s">
        <v>5</v>
      </c>
      <c r="E1" s="9" t="s">
        <v>6</v>
      </c>
      <c r="F1" s="9" t="s">
        <v>7</v>
      </c>
      <c r="G1" s="9" t="s">
        <v>8</v>
      </c>
      <c r="H1" s="9" t="s">
        <v>9</v>
      </c>
      <c r="I1" s="9" t="s">
        <v>10</v>
      </c>
      <c r="J1" s="9" t="s">
        <v>11</v>
      </c>
      <c r="K1" s="9" t="s">
        <v>12</v>
      </c>
      <c r="L1" s="10" t="s">
        <v>13</v>
      </c>
      <c r="M1" s="10" t="s">
        <v>14</v>
      </c>
      <c r="N1" s="7" t="s">
        <v>16</v>
      </c>
      <c r="O1" s="15" t="s">
        <v>20</v>
      </c>
      <c r="P1" s="13" t="s">
        <v>141</v>
      </c>
      <c r="Q1" s="13" t="s">
        <v>138</v>
      </c>
      <c r="R1" s="13" t="s">
        <v>139</v>
      </c>
      <c r="S1" s="2"/>
    </row>
    <row r="2" spans="1:19">
      <c r="A2" s="1" t="s">
        <v>92</v>
      </c>
      <c r="B2" s="1">
        <v>1</v>
      </c>
      <c r="C2" s="1">
        <v>1</v>
      </c>
      <c r="D2" s="1">
        <v>1</v>
      </c>
      <c r="E2" s="1">
        <v>0</v>
      </c>
      <c r="F2" s="1">
        <v>1</v>
      </c>
      <c r="G2" s="1">
        <v>0</v>
      </c>
      <c r="H2" s="1">
        <v>0</v>
      </c>
      <c r="I2" s="1">
        <v>0</v>
      </c>
      <c r="J2" s="1">
        <v>1</v>
      </c>
      <c r="K2" s="1">
        <v>0</v>
      </c>
      <c r="L2" s="1">
        <v>2</v>
      </c>
      <c r="M2" s="1">
        <v>2</v>
      </c>
      <c r="N2" s="1">
        <v>0</v>
      </c>
      <c r="O2" s="16">
        <v>0</v>
      </c>
      <c r="P2" s="1">
        <f t="shared" ref="P2:P15" si="0">SUM(B2:O2)</f>
        <v>9</v>
      </c>
      <c r="Q2" s="1">
        <f>PRODUCT(P2,5)</f>
        <v>45</v>
      </c>
      <c r="R2" s="14">
        <v>3</v>
      </c>
      <c r="S2" s="2"/>
    </row>
    <row r="3" spans="1:19">
      <c r="A3" s="1" t="s">
        <v>93</v>
      </c>
      <c r="B3" s="1">
        <v>1</v>
      </c>
      <c r="C3" s="1">
        <v>1</v>
      </c>
      <c r="D3" s="1">
        <v>1</v>
      </c>
      <c r="E3" s="1">
        <v>0</v>
      </c>
      <c r="F3" s="1">
        <v>1</v>
      </c>
      <c r="G3" s="1">
        <v>1</v>
      </c>
      <c r="H3" s="1">
        <v>1</v>
      </c>
      <c r="I3" s="1">
        <v>0</v>
      </c>
      <c r="J3" s="1">
        <v>1</v>
      </c>
      <c r="K3" s="1">
        <v>0</v>
      </c>
      <c r="L3" s="1">
        <v>2</v>
      </c>
      <c r="M3" s="1">
        <v>2</v>
      </c>
      <c r="N3" s="1">
        <v>3</v>
      </c>
      <c r="O3" s="16">
        <v>3</v>
      </c>
      <c r="P3" s="1">
        <f t="shared" si="0"/>
        <v>17</v>
      </c>
      <c r="Q3" s="1">
        <f t="shared" ref="Q3:Q15" si="1">PRODUCT(P3,5)</f>
        <v>85</v>
      </c>
      <c r="R3" s="14">
        <v>4</v>
      </c>
      <c r="S3" s="2"/>
    </row>
    <row r="4" spans="1:19">
      <c r="A4" s="1" t="s">
        <v>94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0</v>
      </c>
      <c r="J4" s="1">
        <v>1</v>
      </c>
      <c r="K4" s="1">
        <v>0</v>
      </c>
      <c r="L4" s="1">
        <v>2</v>
      </c>
      <c r="M4" s="1">
        <v>2</v>
      </c>
      <c r="N4" s="1">
        <v>0</v>
      </c>
      <c r="O4" s="16">
        <v>0</v>
      </c>
      <c r="P4" s="1">
        <f t="shared" si="0"/>
        <v>12</v>
      </c>
      <c r="Q4" s="1">
        <f t="shared" si="1"/>
        <v>60</v>
      </c>
      <c r="R4" s="14">
        <v>4</v>
      </c>
      <c r="S4" s="2"/>
    </row>
    <row r="5" spans="1:19">
      <c r="A5" s="1" t="s">
        <v>96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0</v>
      </c>
      <c r="J5" s="1">
        <v>1</v>
      </c>
      <c r="K5" s="1">
        <v>0</v>
      </c>
      <c r="L5" s="1">
        <v>2</v>
      </c>
      <c r="M5" s="1">
        <v>0</v>
      </c>
      <c r="N5" s="1">
        <v>0</v>
      </c>
      <c r="O5" s="16">
        <v>0</v>
      </c>
      <c r="P5" s="1">
        <f t="shared" si="0"/>
        <v>10</v>
      </c>
      <c r="Q5" s="1">
        <f t="shared" si="1"/>
        <v>50</v>
      </c>
      <c r="R5" s="14">
        <v>3</v>
      </c>
      <c r="S5" s="2"/>
    </row>
    <row r="6" spans="1:19">
      <c r="A6" s="1" t="s">
        <v>97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0</v>
      </c>
      <c r="J6" s="1">
        <v>1</v>
      </c>
      <c r="K6" s="1">
        <v>1</v>
      </c>
      <c r="L6" s="1">
        <v>2</v>
      </c>
      <c r="M6" s="1">
        <v>1</v>
      </c>
      <c r="N6" s="1">
        <v>2</v>
      </c>
      <c r="O6" s="16">
        <v>0</v>
      </c>
      <c r="P6" s="1">
        <f t="shared" si="0"/>
        <v>14</v>
      </c>
      <c r="Q6" s="1">
        <f t="shared" si="1"/>
        <v>70</v>
      </c>
      <c r="R6" s="14">
        <v>4</v>
      </c>
      <c r="S6" s="2"/>
    </row>
    <row r="7" spans="1:19">
      <c r="A7" s="1" t="s">
        <v>98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6">
        <v>0</v>
      </c>
      <c r="P7" s="1">
        <f t="shared" si="0"/>
        <v>0</v>
      </c>
      <c r="Q7" s="1">
        <f t="shared" si="1"/>
        <v>0</v>
      </c>
      <c r="R7" s="14">
        <v>0</v>
      </c>
      <c r="S7" s="2"/>
    </row>
    <row r="8" spans="1:19">
      <c r="A8" s="1" t="s">
        <v>99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6">
        <v>0</v>
      </c>
      <c r="P8" s="1">
        <f t="shared" si="0"/>
        <v>0</v>
      </c>
      <c r="Q8" s="1">
        <f t="shared" si="1"/>
        <v>0</v>
      </c>
      <c r="R8" s="14">
        <v>0</v>
      </c>
      <c r="S8" s="2"/>
    </row>
    <row r="9" spans="1:19">
      <c r="A9" s="1" t="s">
        <v>100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6">
        <v>0</v>
      </c>
      <c r="P9" s="1">
        <f t="shared" si="0"/>
        <v>0</v>
      </c>
      <c r="Q9" s="1">
        <f t="shared" si="1"/>
        <v>0</v>
      </c>
      <c r="R9" s="14">
        <v>0</v>
      </c>
      <c r="S9" s="2"/>
    </row>
    <row r="10" spans="1:19">
      <c r="A10" s="1" t="s">
        <v>101</v>
      </c>
      <c r="B10" s="1">
        <v>1</v>
      </c>
      <c r="C10" s="1">
        <v>0</v>
      </c>
      <c r="D10" s="1">
        <v>1</v>
      </c>
      <c r="E10" s="1">
        <v>0</v>
      </c>
      <c r="F10" s="1">
        <v>1</v>
      </c>
      <c r="G10" s="1">
        <v>0</v>
      </c>
      <c r="H10" s="1">
        <v>1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6">
        <v>0</v>
      </c>
      <c r="P10" s="14">
        <f t="shared" si="0"/>
        <v>5</v>
      </c>
      <c r="Q10" s="1">
        <f t="shared" si="1"/>
        <v>25</v>
      </c>
      <c r="R10" s="14">
        <v>2</v>
      </c>
      <c r="S10" s="2"/>
    </row>
    <row r="11" spans="1:19">
      <c r="A11" s="1" t="s">
        <v>102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0</v>
      </c>
      <c r="J11" s="1">
        <v>1</v>
      </c>
      <c r="K11" s="1">
        <v>0</v>
      </c>
      <c r="L11" s="1">
        <v>2</v>
      </c>
      <c r="M11" s="1">
        <v>2</v>
      </c>
      <c r="N11" s="1">
        <v>2</v>
      </c>
      <c r="O11" s="16">
        <v>0</v>
      </c>
      <c r="P11" s="1">
        <f t="shared" si="0"/>
        <v>14</v>
      </c>
      <c r="Q11" s="1">
        <f t="shared" si="1"/>
        <v>70</v>
      </c>
      <c r="R11" s="14">
        <v>4</v>
      </c>
      <c r="S11" s="2"/>
    </row>
    <row r="12" spans="1:19">
      <c r="A12" s="1" t="s">
        <v>95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6">
        <v>0</v>
      </c>
      <c r="P12" s="1">
        <f t="shared" si="0"/>
        <v>0</v>
      </c>
      <c r="Q12" s="1">
        <f t="shared" si="1"/>
        <v>0</v>
      </c>
      <c r="R12" s="14">
        <v>0</v>
      </c>
      <c r="S12" s="2"/>
    </row>
    <row r="13" spans="1:19">
      <c r="A13" s="1" t="s">
        <v>103</v>
      </c>
      <c r="B13" s="1">
        <v>1</v>
      </c>
      <c r="C13" s="1">
        <v>1</v>
      </c>
      <c r="D13" s="1">
        <v>1</v>
      </c>
      <c r="E13" s="1">
        <v>0</v>
      </c>
      <c r="F13" s="1">
        <v>0</v>
      </c>
      <c r="G13" s="1">
        <v>0</v>
      </c>
      <c r="H13" s="1">
        <v>1</v>
      </c>
      <c r="I13" s="1">
        <v>1</v>
      </c>
      <c r="J13" s="1">
        <v>1</v>
      </c>
      <c r="K13" s="1">
        <v>0</v>
      </c>
      <c r="L13" s="1">
        <v>2</v>
      </c>
      <c r="M13" s="1">
        <v>2</v>
      </c>
      <c r="N13" s="1">
        <v>0</v>
      </c>
      <c r="O13" s="16">
        <v>0</v>
      </c>
      <c r="P13" s="1">
        <f t="shared" si="0"/>
        <v>10</v>
      </c>
      <c r="Q13" s="1">
        <f t="shared" si="1"/>
        <v>50</v>
      </c>
      <c r="R13" s="14">
        <v>3</v>
      </c>
      <c r="S13" s="2"/>
    </row>
    <row r="14" spans="1:19">
      <c r="A14" s="1" t="s">
        <v>104</v>
      </c>
      <c r="B14" s="1">
        <v>1</v>
      </c>
      <c r="C14" s="1">
        <v>1</v>
      </c>
      <c r="D14" s="1">
        <v>1</v>
      </c>
      <c r="E14" s="1">
        <v>0</v>
      </c>
      <c r="F14" s="1">
        <v>1</v>
      </c>
      <c r="G14" s="1">
        <v>1</v>
      </c>
      <c r="H14" s="1">
        <v>0</v>
      </c>
      <c r="I14" s="1">
        <v>1</v>
      </c>
      <c r="J14" s="1">
        <v>1</v>
      </c>
      <c r="K14" s="1">
        <v>1</v>
      </c>
      <c r="L14" s="1">
        <v>0</v>
      </c>
      <c r="M14" s="1">
        <v>0</v>
      </c>
      <c r="N14" s="1">
        <v>0</v>
      </c>
      <c r="O14" s="16">
        <v>0</v>
      </c>
      <c r="P14" s="1">
        <f t="shared" si="0"/>
        <v>8</v>
      </c>
      <c r="Q14" s="1">
        <f t="shared" si="1"/>
        <v>40</v>
      </c>
      <c r="R14" s="14">
        <v>3</v>
      </c>
      <c r="S14" s="2"/>
    </row>
    <row r="15" spans="1:19">
      <c r="A15" s="1" t="s">
        <v>105</v>
      </c>
      <c r="B15" s="1">
        <v>1</v>
      </c>
      <c r="C15" s="1">
        <v>1</v>
      </c>
      <c r="D15" s="1">
        <v>1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1</v>
      </c>
      <c r="K15" s="1">
        <v>1</v>
      </c>
      <c r="L15" s="1">
        <v>0</v>
      </c>
      <c r="M15" s="1">
        <v>2</v>
      </c>
      <c r="N15" s="1">
        <v>0</v>
      </c>
      <c r="O15" s="16">
        <v>0</v>
      </c>
      <c r="P15" s="1">
        <f t="shared" si="0"/>
        <v>8</v>
      </c>
      <c r="Q15" s="1">
        <f t="shared" si="1"/>
        <v>40</v>
      </c>
      <c r="R15" s="14">
        <v>3</v>
      </c>
      <c r="S15" s="2"/>
    </row>
    <row r="16" spans="1:19">
      <c r="A16" s="18" t="s">
        <v>142</v>
      </c>
      <c r="B16" s="1">
        <f t="shared" ref="B16:N16" si="2">SUM(B2:B15)</f>
        <v>10</v>
      </c>
      <c r="C16" s="1">
        <f t="shared" si="2"/>
        <v>9</v>
      </c>
      <c r="D16" s="1">
        <f t="shared" si="2"/>
        <v>10</v>
      </c>
      <c r="E16" s="1">
        <f t="shared" si="2"/>
        <v>5</v>
      </c>
      <c r="F16" s="1">
        <f t="shared" si="2"/>
        <v>8</v>
      </c>
      <c r="G16" s="1">
        <f t="shared" si="2"/>
        <v>6</v>
      </c>
      <c r="H16" s="1">
        <f t="shared" si="2"/>
        <v>7</v>
      </c>
      <c r="I16" s="1">
        <f t="shared" si="2"/>
        <v>2</v>
      </c>
      <c r="J16" s="1">
        <f t="shared" si="2"/>
        <v>10</v>
      </c>
      <c r="K16" s="1">
        <f t="shared" si="2"/>
        <v>3</v>
      </c>
      <c r="L16" s="1">
        <f t="shared" si="2"/>
        <v>14</v>
      </c>
      <c r="M16" s="1">
        <f t="shared" si="2"/>
        <v>13</v>
      </c>
      <c r="N16" s="1">
        <f t="shared" si="2"/>
        <v>7</v>
      </c>
      <c r="O16" s="1">
        <f>SUM(O2:O15)</f>
        <v>3</v>
      </c>
      <c r="P16" s="17"/>
      <c r="Q16" s="1"/>
      <c r="R16" s="1"/>
    </row>
    <row r="17" spans="1:15">
      <c r="A17" s="18" t="s">
        <v>140</v>
      </c>
      <c r="B17" s="1">
        <v>100</v>
      </c>
      <c r="C17" s="1">
        <v>90</v>
      </c>
      <c r="D17" s="1">
        <v>100</v>
      </c>
      <c r="E17" s="1">
        <v>50</v>
      </c>
      <c r="F17" s="1">
        <v>80</v>
      </c>
      <c r="G17" s="1">
        <v>60</v>
      </c>
      <c r="H17" s="1">
        <v>70</v>
      </c>
      <c r="I17" s="1">
        <v>20</v>
      </c>
      <c r="J17" s="1">
        <v>100</v>
      </c>
      <c r="K17" s="1">
        <v>30</v>
      </c>
      <c r="L17" s="1">
        <v>70</v>
      </c>
      <c r="M17" s="1">
        <v>65</v>
      </c>
      <c r="N17" s="1">
        <v>23</v>
      </c>
      <c r="O17" s="1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7 А</vt:lpstr>
      <vt:lpstr>7 Б</vt:lpstr>
      <vt:lpstr>10</vt:lpstr>
      <vt:lpstr>11</vt:lpstr>
      <vt:lpstr>8 А</vt:lpstr>
      <vt:lpstr>8 Б</vt:lpstr>
      <vt:lpstr>9 А</vt:lpstr>
      <vt:lpstr>9 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2013-09-15T14:45:32Z</dcterms:modified>
</cp:coreProperties>
</file>