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1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6 класс Обществознание" sheetId="4" r:id="rId4"/>
    <sheet name="7 класс обществознание" sheetId="5" r:id="rId5"/>
    <sheet name="8 класс обществознание" sheetId="6" r:id="rId6"/>
    <sheet name="9 класс обществознание " sheetId="7" r:id="rId7"/>
    <sheet name="9 класс история" sheetId="8" r:id="rId8"/>
    <sheet name="10 класс обществознание" sheetId="9" r:id="rId9"/>
    <sheet name="10 класс история" sheetId="10" r:id="rId10"/>
    <sheet name="11 класс обществознание" sheetId="11" r:id="rId11"/>
    <sheet name="11 класс история" sheetId="12" r:id="rId12"/>
    <sheet name="Отчет о совместимости" sheetId="13" r:id="rId13"/>
  </sheets>
  <definedNames/>
  <calcPr fullCalcOnLoad="1"/>
</workbook>
</file>

<file path=xl/sharedStrings.xml><?xml version="1.0" encoding="utf-8"?>
<sst xmlns="http://schemas.openxmlformats.org/spreadsheetml/2006/main" count="620" uniqueCount="313">
  <si>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</si>
  <si>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</si>
  <si>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</si>
  <si>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</si>
  <si>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</si>
  <si>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</si>
  <si>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</si>
  <si>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</si>
  <si>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</si>
  <si>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</si>
  <si>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</si>
  <si>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</si>
  <si>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</si>
  <si>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</si>
  <si>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</si>
  <si>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</si>
  <si>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</si>
  <si>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</si>
  <si>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</si>
  <si>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</si>
  <si>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</si>
  <si>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</si>
  <si>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</si>
  <si>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</si>
  <si>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</si>
  <si>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</si>
  <si>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</si>
  <si>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</si>
  <si>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</si>
  <si>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</si>
  <si>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</si>
  <si>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</si>
  <si>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</si>
  <si>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</si>
  <si>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</si>
  <si>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</si>
  <si>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</si>
  <si>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</si>
  <si>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</si>
  <si>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</si>
  <si>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</si>
  <si>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</si>
  <si>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</si>
  <si>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</si>
  <si>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</si>
  <si>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</si>
  <si>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</si>
  <si>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</si>
  <si>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</si>
  <si>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</si>
  <si>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</si>
  <si>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</si>
  <si>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</si>
  <si>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</si>
  <si>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</si>
  <si>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</si>
  <si>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</si>
  <si>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</si>
  <si>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</si>
  <si>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</si>
  <si>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</si>
  <si>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</si>
  <si>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</si>
  <si>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</si>
  <si>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</si>
  <si>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</si>
  <si>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</si>
  <si>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</si>
  <si>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</si>
  <si>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</si>
  <si>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</si>
  <si>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</si>
  <si>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</si>
  <si>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</si>
  <si>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</si>
  <si>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</si>
  <si>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</si>
  <si>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</si>
  <si>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</si>
  <si>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</si>
  <si>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</si>
  <si>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</si>
  <si>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</si>
  <si>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</si>
  <si>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</si>
  <si>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</si>
  <si>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</si>
  <si>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</si>
  <si>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</si>
  <si>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</si>
  <si>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</si>
  <si>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</si>
  <si>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</si>
  <si>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</si>
  <si>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</si>
  <si>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</si>
  <si>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</si>
  <si>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</si>
  <si>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</si>
  <si>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</si>
  <si>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</si>
  <si>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</si>
  <si>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</si>
  <si>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</si>
  <si>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</si>
  <si>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</si>
  <si>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</si>
  <si>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</si>
  <si>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</si>
  <si>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</si>
  <si>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</si>
  <si>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</si>
  <si>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</si>
  <si>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</si>
  <si>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</si>
  <si>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</si>
  <si>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</si>
  <si>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</si>
  <si>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</si>
  <si>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</si>
  <si>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</si>
  <si>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</si>
  <si>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</si>
  <si>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</si>
  <si>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</si>
  <si>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</si>
  <si>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</si>
  <si>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</si>
  <si>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</si>
  <si>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</si>
  <si>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</si>
  <si>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</si>
  <si>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</si>
  <si>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</si>
  <si>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</si>
  <si>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</si>
  <si>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</si>
  <si>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</si>
  <si>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</si>
  <si>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</si>
  <si>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</si>
  <si>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</si>
  <si>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</si>
  <si>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</si>
  <si>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</si>
  <si>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</si>
  <si>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</si>
  <si>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</si>
  <si>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</si>
  <si>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</si>
  <si>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</si>
  <si>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</si>
  <si>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</si>
  <si>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</si>
  <si>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</si>
  <si>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</si>
  <si>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</si>
  <si>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</si>
  <si>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</si>
  <si>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</si>
  <si>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</si>
  <si>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</si>
  <si>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</si>
  <si>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</si>
  <si>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</si>
  <si>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</si>
  <si>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</si>
  <si>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</si>
  <si>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</si>
  <si>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</si>
  <si>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</si>
  <si>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</si>
  <si>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</si>
  <si>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</si>
  <si>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</si>
  <si>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</si>
  <si>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</si>
  <si>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</si>
  <si>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</si>
  <si>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</si>
  <si>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</si>
  <si>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Барковская Екатерина</t>
  </si>
  <si>
    <t>Зырянова Екатерина</t>
  </si>
  <si>
    <t>Конькова Светлана</t>
  </si>
  <si>
    <t>Зырянов Костя</t>
  </si>
  <si>
    <t>Зубова Саша</t>
  </si>
  <si>
    <t>Матвейчик Алена</t>
  </si>
  <si>
    <t>Пилипейко Настя</t>
  </si>
  <si>
    <t>Эйснер Даша</t>
  </si>
  <si>
    <t>Шнайдер Алексей</t>
  </si>
  <si>
    <t>Якубовская Лиза</t>
  </si>
  <si>
    <t>Абрахимов Марат</t>
  </si>
  <si>
    <t>Вагапова Алсу</t>
  </si>
  <si>
    <t>Гавриленко Саша</t>
  </si>
  <si>
    <t>Гайнулина Саша</t>
  </si>
  <si>
    <t>Громенко Данил</t>
  </si>
  <si>
    <t>Дедора Регина</t>
  </si>
  <si>
    <t>Игнатенко Артем</t>
  </si>
  <si>
    <t>Лелеко Сергей</t>
  </si>
  <si>
    <t>Молчан Артем</t>
  </si>
  <si>
    <t>Хамзин Артем</t>
  </si>
  <si>
    <t>Волченко Таня</t>
  </si>
  <si>
    <t>Давыдов Дима</t>
  </si>
  <si>
    <t>Дедора Настя</t>
  </si>
  <si>
    <t>Донченко Никита</t>
  </si>
  <si>
    <t>Дружинец Катя</t>
  </si>
  <si>
    <t>Лопатин Дима</t>
  </si>
  <si>
    <t>Лопатина Регина</t>
  </si>
  <si>
    <t>Милюков Женя</t>
  </si>
  <si>
    <t>Павлова Света</t>
  </si>
  <si>
    <t>Третьяков Коля</t>
  </si>
  <si>
    <t>количество учащихся в классе - 10</t>
  </si>
  <si>
    <t>количество учащихся в классе -10</t>
  </si>
  <si>
    <t>количество учащихся в классе -7</t>
  </si>
  <si>
    <t>максимальный балл -23</t>
  </si>
  <si>
    <t>количество учащихся в классе -3</t>
  </si>
  <si>
    <t>Бабенко Никита</t>
  </si>
  <si>
    <t>Бородина Настя</t>
  </si>
  <si>
    <t>Бояринова Галя</t>
  </si>
  <si>
    <t>Волкова Лена</t>
  </si>
  <si>
    <t>Емельянова Даша</t>
  </si>
  <si>
    <t>Кириллов Эдуард</t>
  </si>
  <si>
    <t>Леднёв Дима</t>
  </si>
  <si>
    <t>Маланова Таня</t>
  </si>
  <si>
    <t>Мингачева Венера</t>
  </si>
  <si>
    <t>Никитина Саша</t>
  </si>
  <si>
    <t>Пантелеев Лёня</t>
  </si>
  <si>
    <t>Сучков Коля</t>
  </si>
  <si>
    <t>Трубникова Марина</t>
  </si>
  <si>
    <t>Филиппов Дима</t>
  </si>
  <si>
    <t>Фуфачева Настя</t>
  </si>
  <si>
    <t>Цыганова Женя</t>
  </si>
  <si>
    <t>Шонгина Варя</t>
  </si>
  <si>
    <t>Щеблыкина Катя</t>
  </si>
  <si>
    <t>Заворуев Юра</t>
  </si>
  <si>
    <t>количество учащихся в классе -19</t>
  </si>
  <si>
    <t>Отчет о совместимости для _-_.xls</t>
  </si>
  <si>
    <t>Дата отчета: 16.09.2013 13:20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</si>
  <si>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</si>
  <si>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</si>
  <si>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</si>
  <si>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</si>
  <si>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</si>
  <si>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5 класс история'!C2:P3</t>
  </si>
  <si>
    <t>Excel 97-2003</t>
  </si>
  <si>
    <t>6 класс история'!C2:I3</t>
  </si>
  <si>
    <t>7 класс обществознание'!C2:I3</t>
  </si>
  <si>
    <t>8 класс обществознание'!C2:I3</t>
  </si>
  <si>
    <t>9 класс обществознание '!C2:I3</t>
  </si>
  <si>
    <t>9 класс история'!C2:I3</t>
  </si>
  <si>
    <t>10 класс обществознание'!C2:I3</t>
  </si>
  <si>
    <t>10 класс история'!C2:I3</t>
  </si>
  <si>
    <t>11 класс обществознание'!C2:I3</t>
  </si>
  <si>
    <t>11 класс история'!C2:I3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</si>
  <si>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</si>
  <si>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</si>
  <si>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максимальный балл -22</t>
  </si>
  <si>
    <t>максимальный балл -18</t>
  </si>
  <si>
    <t>максимальный балл -29</t>
  </si>
  <si>
    <t>Название России</t>
  </si>
  <si>
    <t>народы территории России</t>
  </si>
  <si>
    <t>Конституция</t>
  </si>
  <si>
    <t>Всеобщая декларация прав человека</t>
  </si>
  <si>
    <t>Права человека</t>
  </si>
  <si>
    <t>Понятие- твоя родина</t>
  </si>
  <si>
    <t>понятие гражданин</t>
  </si>
  <si>
    <t>права гражданина</t>
  </si>
  <si>
    <t>управление делами государства</t>
  </si>
  <si>
    <t>глава государства</t>
  </si>
  <si>
    <t>Символика</t>
  </si>
  <si>
    <t>Российский флаг</t>
  </si>
  <si>
    <t>история российского флага</t>
  </si>
  <si>
    <t>Государственный герб России</t>
  </si>
  <si>
    <t>Государственный гимн</t>
  </si>
  <si>
    <t>Булич Света</t>
  </si>
  <si>
    <t>Гайдей Кристина</t>
  </si>
  <si>
    <t>Гайдов олег</t>
  </si>
  <si>
    <t>Гайдова Наташа</t>
  </si>
  <si>
    <t>Головкина Настя</t>
  </si>
  <si>
    <t>Дранишников Никита</t>
  </si>
  <si>
    <t>Емельянова Настя</t>
  </si>
  <si>
    <t>Лаврухин Илья</t>
  </si>
  <si>
    <t>Маленков Артем</t>
  </si>
  <si>
    <t>Маргарян Жора</t>
  </si>
  <si>
    <t>Матыцина Аня</t>
  </si>
  <si>
    <t>Першин Данил</t>
  </si>
  <si>
    <t>Пузанский Паша</t>
  </si>
  <si>
    <t>Рассудова Наташа</t>
  </si>
  <si>
    <t>Сартасова Вика</t>
  </si>
  <si>
    <t>Туров Влад</t>
  </si>
  <si>
    <t>максимальный балл -16</t>
  </si>
  <si>
    <t>количество учащихся в классе - 16</t>
  </si>
  <si>
    <t>Гайдов Олег</t>
  </si>
  <si>
    <t>Лаврухин илья</t>
  </si>
  <si>
    <t>максимальный балл -21</t>
  </si>
  <si>
    <t>количество учащихся в классе -16</t>
  </si>
  <si>
    <t>Болотова Надя</t>
  </si>
  <si>
    <t>Вартанян Грета</t>
  </si>
  <si>
    <t>Волкова Дарина</t>
  </si>
  <si>
    <t>Ворогушин Данила</t>
  </si>
  <si>
    <t>Зубкова Алена</t>
  </si>
  <si>
    <t>Иванова Кристина</t>
  </si>
  <si>
    <t>Курметова Настя</t>
  </si>
  <si>
    <t>Маланов Илья</t>
  </si>
  <si>
    <t>Морозов Витя</t>
  </si>
  <si>
    <t>Небарак Даша</t>
  </si>
  <si>
    <t>Поляков Леша</t>
  </si>
  <si>
    <t>Топчий Дарина</t>
  </si>
  <si>
    <t>Турова Алена</t>
  </si>
  <si>
    <t>Шляхтина Вика</t>
  </si>
  <si>
    <t>Вартанян Роза</t>
  </si>
  <si>
    <t>максимальный балл (если другой)-50</t>
  </si>
  <si>
    <t>количество учащихся в классе -15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</si>
</sst>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0" xfId="2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34" borderId="25" xfId="0" applyFill="1" applyBorder="1" applyAlignment="1">
      <alignment/>
    </xf>
    <xf numFmtId="9" fontId="0" fillId="34" borderId="24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30" fillId="0" borderId="13" xfId="47" applyBorder="1" applyAlignment="1">
      <alignment/>
    </xf>
    <xf numFmtId="0" fontId="30" fillId="0" borderId="13" xfId="47" applyBorder="1" applyAlignment="1">
      <alignment wrapText="1"/>
    </xf>
    <xf numFmtId="0" fontId="0" fillId="8" borderId="13" xfId="2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0" fillId="0" borderId="13" xfId="47" applyBorder="1" applyAlignment="1">
      <alignment horizontal="center" vertical="center" wrapText="1"/>
    </xf>
    <xf numFmtId="0" fontId="30" fillId="0" borderId="5" xfId="47" applyAlignment="1">
      <alignment horizontal="center" vertical="center" wrapText="1"/>
    </xf>
    <xf numFmtId="0" fontId="30" fillId="0" borderId="5" xfId="47" applyAlignment="1">
      <alignment vertical="center"/>
    </xf>
    <xf numFmtId="0" fontId="0" fillId="8" borderId="15" xfId="21" applyBorder="1" applyAlignment="1">
      <alignment horizontal="center"/>
    </xf>
    <xf numFmtId="0" fontId="0" fillId="35" borderId="13" xfId="21" applyFill="1" applyBorder="1" applyAlignment="1">
      <alignment horizontal="center"/>
    </xf>
    <xf numFmtId="9" fontId="0" fillId="35" borderId="13" xfId="0" applyNumberFormat="1" applyFill="1" applyBorder="1" applyAlignment="1">
      <alignment/>
    </xf>
    <xf numFmtId="0" fontId="0" fillId="35" borderId="13" xfId="21" applyFill="1" applyBorder="1" applyAlignment="1">
      <alignment/>
    </xf>
    <xf numFmtId="0" fontId="0" fillId="35" borderId="13" xfId="0" applyFill="1" applyBorder="1" applyAlignment="1">
      <alignment/>
    </xf>
    <xf numFmtId="0" fontId="0" fillId="8" borderId="15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4" borderId="15" xfId="21" applyFont="1" applyFill="1" applyBorder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8" borderId="13" xfId="21" applyFont="1" applyBorder="1" applyAlignment="1">
      <alignment/>
    </xf>
    <xf numFmtId="0" fontId="3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3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27" fillId="0" borderId="0" xfId="42" applyNumberFormat="1" applyAlignment="1" quotePrefix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27" fillId="0" borderId="30" xfId="42" applyNumberFormat="1" applyBorder="1" applyAlignment="1" quotePrefix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8" borderId="13" xfId="21" applyFont="1" applyBorder="1" applyAlignment="1">
      <alignment/>
    </xf>
    <xf numFmtId="0" fontId="30" fillId="0" borderId="0" xfId="47" applyBorder="1" applyAlignment="1">
      <alignment horizontal="center" vertical="center" wrapText="1"/>
    </xf>
    <xf numFmtId="0" fontId="30" fillId="0" borderId="5" xfId="47" applyBorder="1" applyAlignment="1">
      <alignment horizontal="center" vertical="center" wrapText="1"/>
    </xf>
    <xf numFmtId="0" fontId="30" fillId="0" borderId="5" xfId="47" applyBorder="1" applyAlignment="1">
      <alignment horizontal="center" wrapText="1"/>
    </xf>
    <xf numFmtId="0" fontId="30" fillId="0" borderId="0" xfId="47" applyBorder="1" applyAlignment="1">
      <alignment horizontal="center" vertical="top" wrapText="1"/>
    </xf>
    <xf numFmtId="0" fontId="30" fillId="0" borderId="5" xfId="47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30" fillId="0" borderId="37" xfId="47" applyBorder="1" applyAlignment="1">
      <alignment horizontal="center"/>
    </xf>
    <xf numFmtId="0" fontId="30" fillId="0" borderId="5" xfId="47" applyBorder="1" applyAlignment="1">
      <alignment horizontal="center"/>
    </xf>
    <xf numFmtId="0" fontId="42" fillId="0" borderId="0" xfId="0" applyFont="1" applyAlignment="1">
      <alignment horizontal="center"/>
    </xf>
    <xf numFmtId="0" fontId="30" fillId="0" borderId="38" xfId="47" applyBorder="1" applyAlignment="1">
      <alignment horizontal="center" wrapText="1"/>
    </xf>
    <xf numFmtId="0" fontId="30" fillId="0" borderId="39" xfId="47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8" borderId="15" xfId="21" applyBorder="1" applyAlignment="1">
      <alignment horizontal="center"/>
    </xf>
    <xf numFmtId="0" fontId="0" fillId="8" borderId="21" xfId="21" applyBorder="1" applyAlignment="1">
      <alignment horizontal="center"/>
    </xf>
    <xf numFmtId="0" fontId="0" fillId="0" borderId="0" xfId="0" applyAlignment="1">
      <alignment horizontal="center"/>
    </xf>
    <xf numFmtId="0" fontId="30" fillId="0" borderId="13" xfId="47" applyBorder="1" applyAlignment="1">
      <alignment horizontal="center" wrapText="1"/>
    </xf>
    <xf numFmtId="0" fontId="30" fillId="0" borderId="13" xfId="47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30" fillId="0" borderId="15" xfId="47" applyBorder="1" applyAlignment="1">
      <alignment horizontal="center" vertical="center" wrapText="1"/>
    </xf>
    <xf numFmtId="0" fontId="30" fillId="0" borderId="21" xfId="47" applyBorder="1" applyAlignment="1">
      <alignment horizontal="center" vertical="center" wrapText="1"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0" fillId="0" borderId="13" xfId="47" applyBorder="1" applyAlignment="1">
      <alignment horizontal="center"/>
    </xf>
    <xf numFmtId="0" fontId="30" fillId="0" borderId="13" xfId="47" applyBorder="1" applyAlignment="1">
      <alignment horizontal="center" vertical="center" wrapText="1"/>
    </xf>
    <xf numFmtId="0" fontId="30" fillId="36" borderId="38" xfId="47" applyFill="1" applyBorder="1" applyAlignment="1">
      <alignment horizontal="center" vertical="center"/>
    </xf>
    <xf numFmtId="0" fontId="30" fillId="36" borderId="39" xfId="47" applyFill="1" applyBorder="1" applyAlignment="1">
      <alignment horizontal="center" vertical="center"/>
    </xf>
    <xf numFmtId="0" fontId="30" fillId="36" borderId="40" xfId="47" applyFill="1" applyBorder="1" applyAlignment="1">
      <alignment horizontal="center" vertical="center" wrapText="1"/>
    </xf>
    <xf numFmtId="0" fontId="30" fillId="36" borderId="41" xfId="47" applyFill="1" applyBorder="1" applyAlignment="1">
      <alignment horizontal="center" vertical="center" wrapText="1"/>
    </xf>
    <xf numFmtId="0" fontId="30" fillId="36" borderId="40" xfId="47" applyFill="1" applyBorder="1" applyAlignment="1">
      <alignment horizontal="center" vertical="top" wrapText="1"/>
    </xf>
    <xf numFmtId="0" fontId="30" fillId="36" borderId="41" xfId="47" applyFill="1" applyBorder="1" applyAlignment="1">
      <alignment horizontal="center" vertical="top" wrapText="1"/>
    </xf>
    <xf numFmtId="0" fontId="30" fillId="36" borderId="40" xfId="48" applyFill="1" applyBorder="1" applyAlignment="1">
      <alignment horizontal="center" vertical="center" wrapText="1"/>
    </xf>
    <xf numFmtId="0" fontId="30" fillId="36" borderId="41" xfId="48" applyFill="1" applyBorder="1" applyAlignment="1">
      <alignment horizontal="center" vertical="center" wrapText="1"/>
    </xf>
    <xf numFmtId="0" fontId="30" fillId="36" borderId="40" xfId="47" applyFill="1" applyBorder="1" applyAlignment="1">
      <alignment horizontal="center" wrapText="1"/>
    </xf>
    <xf numFmtId="0" fontId="30" fillId="36" borderId="41" xfId="47" applyFill="1" applyBorder="1" applyAlignment="1">
      <alignment horizontal="center" wrapText="1"/>
    </xf>
    <xf numFmtId="0" fontId="43" fillId="30" borderId="40" xfId="53" applyFont="1" applyBorder="1" applyAlignment="1">
      <alignment horizontal="center" vertical="center" wrapText="1"/>
    </xf>
    <xf numFmtId="0" fontId="43" fillId="30" borderId="41" xfId="53" applyFont="1" applyBorder="1" applyAlignment="1">
      <alignment horizontal="center" vertical="center" wrapText="1"/>
    </xf>
    <xf numFmtId="0" fontId="43" fillId="30" borderId="38" xfId="53" applyFont="1" applyBorder="1" applyAlignment="1">
      <alignment horizontal="center" vertical="center"/>
    </xf>
    <xf numFmtId="0" fontId="43" fillId="30" borderId="39" xfId="53" applyFont="1" applyBorder="1" applyAlignment="1">
      <alignment horizontal="center" vertical="center"/>
    </xf>
    <xf numFmtId="0" fontId="43" fillId="30" borderId="40" xfId="53" applyFont="1" applyBorder="1" applyAlignment="1">
      <alignment horizontal="center" vertical="top" wrapText="1"/>
    </xf>
    <xf numFmtId="0" fontId="43" fillId="30" borderId="41" xfId="53" applyFont="1" applyBorder="1" applyAlignment="1">
      <alignment horizontal="center" vertical="top" wrapText="1"/>
    </xf>
    <xf numFmtId="0" fontId="43" fillId="30" borderId="15" xfId="53" applyFont="1" applyBorder="1" applyAlignment="1">
      <alignment horizontal="center" vertical="center" wrapText="1"/>
    </xf>
    <xf numFmtId="0" fontId="0" fillId="8" borderId="13" xfId="21" applyFont="1" applyBorder="1" applyAlignment="1">
      <alignment/>
    </xf>
    <xf numFmtId="0" fontId="0" fillId="8" borderId="42" xfId="21" applyFont="1" applyBorder="1" applyAlignment="1">
      <alignment/>
    </xf>
    <xf numFmtId="0" fontId="0" fillId="8" borderId="10" xfId="2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50" t="s">
        <v>174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50" t="s">
        <v>172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>
      <c r="A3" s="50" t="s">
        <v>175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>
      <c r="A4" s="50" t="s">
        <v>173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>
      <c r="A5" s="50" t="s">
        <v>176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>
      <c r="A6" s="50" t="s">
        <v>177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51" t="s">
        <v>178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ht="1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ht="15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>
      <c r="A14" s="50"/>
      <c r="B14" s="50"/>
      <c r="C14" s="50"/>
      <c r="D14" s="50"/>
      <c r="E14" s="50"/>
      <c r="F14" s="50"/>
      <c r="G14" s="50"/>
      <c r="H14" s="50"/>
      <c r="I14" s="50"/>
      <c r="J14" s="5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  <c r="V1" s="46"/>
      <c r="W1" s="46"/>
      <c r="X1" s="46"/>
      <c r="Y1" s="29"/>
      <c r="Z1" s="29"/>
      <c r="AA1" s="29"/>
    </row>
    <row r="2" spans="1:27" ht="15" customHeight="1" thickBot="1">
      <c r="A2" s="90"/>
      <c r="B2" s="99"/>
      <c r="C2" s="111"/>
      <c r="D2" s="111"/>
      <c r="E2" s="111"/>
      <c r="F2" s="111"/>
      <c r="G2" s="111"/>
      <c r="H2" s="111"/>
      <c r="I2" s="111"/>
      <c r="J2" s="117"/>
      <c r="K2" s="111"/>
      <c r="L2" s="111"/>
      <c r="M2" s="111"/>
      <c r="N2" s="111"/>
      <c r="O2" s="117"/>
      <c r="P2" s="117"/>
      <c r="Q2" s="117"/>
      <c r="R2" s="117"/>
      <c r="S2" s="111"/>
      <c r="T2" s="111"/>
      <c r="U2" s="111"/>
      <c r="V2" s="117"/>
      <c r="W2" s="117"/>
      <c r="X2" s="117"/>
      <c r="Y2" s="111" t="s">
        <v>70</v>
      </c>
      <c r="Z2" s="111" t="s">
        <v>24</v>
      </c>
      <c r="AA2" s="113" t="s">
        <v>73</v>
      </c>
    </row>
    <row r="3" spans="1:27" ht="76.5" customHeight="1" thickBot="1">
      <c r="A3" s="90"/>
      <c r="B3" s="9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4"/>
    </row>
    <row r="4" spans="1:27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3" t="s">
        <v>79</v>
      </c>
      <c r="Q4" s="43" t="s">
        <v>80</v>
      </c>
      <c r="R4" s="43" t="s">
        <v>81</v>
      </c>
      <c r="S4" s="44" t="s">
        <v>58</v>
      </c>
      <c r="T4" s="45" t="s">
        <v>60</v>
      </c>
      <c r="U4" s="45" t="s">
        <v>62</v>
      </c>
      <c r="V4" s="45" t="s">
        <v>64</v>
      </c>
      <c r="W4" s="45" t="s">
        <v>66</v>
      </c>
      <c r="X4" s="45" t="s">
        <v>140</v>
      </c>
      <c r="Y4" s="38"/>
      <c r="Z4" s="39"/>
      <c r="AA4" s="29"/>
    </row>
    <row r="5" spans="1:27" ht="15">
      <c r="A5" s="29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8"/>
      <c r="T5" s="28"/>
      <c r="U5" s="28"/>
      <c r="V5" s="28"/>
      <c r="W5" s="28"/>
      <c r="X5" s="28"/>
      <c r="Y5" s="41"/>
      <c r="Z5" s="41"/>
      <c r="AA5" s="29"/>
    </row>
    <row r="6" spans="1:27" ht="15">
      <c r="A6" s="29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8"/>
      <c r="T6" s="28"/>
      <c r="U6" s="28"/>
      <c r="V6" s="28"/>
      <c r="W6" s="28"/>
      <c r="X6" s="28"/>
      <c r="Y6" s="41"/>
      <c r="Z6" s="41"/>
      <c r="AA6" s="29"/>
    </row>
    <row r="7" spans="1:27" ht="15">
      <c r="A7" s="29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28"/>
      <c r="U7" s="28"/>
      <c r="V7" s="28"/>
      <c r="W7" s="28"/>
      <c r="X7" s="28"/>
      <c r="Y7" s="41"/>
      <c r="Z7" s="41"/>
      <c r="AA7" s="29"/>
    </row>
    <row r="8" spans="1:27" ht="15">
      <c r="A8" s="29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8"/>
      <c r="T8" s="28"/>
      <c r="U8" s="28"/>
      <c r="V8" s="28"/>
      <c r="W8" s="28"/>
      <c r="X8" s="28"/>
      <c r="Y8" s="41"/>
      <c r="Z8" s="41"/>
      <c r="AA8" s="29"/>
    </row>
    <row r="9" spans="1:27" ht="15">
      <c r="A9" s="29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8"/>
      <c r="T9" s="28"/>
      <c r="U9" s="28"/>
      <c r="V9" s="28"/>
      <c r="W9" s="28"/>
      <c r="X9" s="28"/>
      <c r="Y9" s="41"/>
      <c r="Z9" s="41"/>
      <c r="AA9" s="29"/>
    </row>
    <row r="10" spans="1:27" ht="15">
      <c r="A10" s="29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8"/>
      <c r="T10" s="28"/>
      <c r="U10" s="28"/>
      <c r="V10" s="28"/>
      <c r="W10" s="28"/>
      <c r="X10" s="28"/>
      <c r="Y10" s="41"/>
      <c r="Z10" s="41"/>
      <c r="AA10" s="29"/>
    </row>
    <row r="11" spans="1:27" ht="15">
      <c r="A11" s="29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41"/>
      <c r="Z11" s="41"/>
      <c r="AA11" s="29"/>
    </row>
    <row r="12" spans="1:27" ht="15">
      <c r="A12" s="29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41"/>
      <c r="Z12" s="41"/>
      <c r="AA12" s="29"/>
    </row>
    <row r="13" spans="1:27" ht="15">
      <c r="A13" s="29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41"/>
      <c r="Z13" s="41"/>
      <c r="AA13" s="29"/>
    </row>
    <row r="14" spans="1:27" ht="15">
      <c r="A14" s="29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8"/>
      <c r="T14" s="28"/>
      <c r="U14" s="28"/>
      <c r="V14" s="28"/>
      <c r="W14" s="28"/>
      <c r="X14" s="28"/>
      <c r="Y14" s="41"/>
      <c r="Z14" s="41"/>
      <c r="AA14" s="29"/>
    </row>
    <row r="15" spans="1:27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8"/>
      <c r="T15" s="28"/>
      <c r="U15" s="28"/>
      <c r="V15" s="28"/>
      <c r="W15" s="28"/>
      <c r="X15" s="28"/>
      <c r="Y15" s="41"/>
      <c r="Z15" s="41"/>
      <c r="AA15" s="29"/>
    </row>
    <row r="16" spans="1:27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8"/>
      <c r="T16" s="28"/>
      <c r="U16" s="28"/>
      <c r="V16" s="28"/>
      <c r="W16" s="28"/>
      <c r="X16" s="28"/>
      <c r="Y16" s="41"/>
      <c r="Z16" s="41"/>
      <c r="AA16" s="29"/>
    </row>
    <row r="17" spans="1:27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41"/>
      <c r="Z17" s="41"/>
      <c r="AA17" s="29"/>
    </row>
    <row r="18" spans="1:27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41"/>
      <c r="Z18" s="41"/>
      <c r="AA18" s="29"/>
    </row>
    <row r="19" spans="1:27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41"/>
      <c r="Z19" s="41"/>
      <c r="AA19" s="29"/>
    </row>
    <row r="20" spans="1:27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41"/>
      <c r="Z20" s="41"/>
      <c r="AA20" s="29"/>
    </row>
    <row r="21" spans="1:27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41"/>
      <c r="Z21" s="41"/>
      <c r="AA21" s="29"/>
    </row>
    <row r="22" spans="1:27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41"/>
      <c r="Z22" s="41"/>
      <c r="AA22" s="29"/>
    </row>
    <row r="23" spans="1:27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41"/>
      <c r="Z23" s="41"/>
      <c r="AA23" s="29"/>
    </row>
    <row r="24" spans="1:27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41"/>
      <c r="Z24" s="41"/>
      <c r="AA24" s="29"/>
    </row>
    <row r="25" spans="1:27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41"/>
      <c r="Z25" s="41"/>
      <c r="AA25" s="29"/>
    </row>
    <row r="26" spans="1:27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41"/>
      <c r="Z26" s="41"/>
      <c r="AA26" s="29"/>
    </row>
    <row r="27" spans="1:27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41"/>
      <c r="Z27" s="41"/>
      <c r="AA27" s="29"/>
    </row>
    <row r="28" spans="1:27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41"/>
      <c r="Z28" s="41"/>
      <c r="AA28" s="29"/>
    </row>
    <row r="29" spans="1:27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41"/>
      <c r="Z29" s="41"/>
      <c r="AA29" s="29"/>
    </row>
    <row r="30" spans="1:27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79" t="s">
        <v>146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5" ht="21">
      <c r="B33" s="82" t="s">
        <v>71</v>
      </c>
      <c r="C33" s="89"/>
      <c r="D33" s="89"/>
      <c r="E33" s="89"/>
    </row>
    <row r="34" spans="2:5" ht="21">
      <c r="B34" s="82" t="s">
        <v>72</v>
      </c>
      <c r="C34" s="89"/>
      <c r="D34" s="89"/>
      <c r="E34" s="89"/>
    </row>
  </sheetData>
  <sheetProtection/>
  <mergeCells count="31">
    <mergeCell ref="M2:M3"/>
    <mergeCell ref="U2:U3"/>
    <mergeCell ref="A1:A4"/>
    <mergeCell ref="B1:B4"/>
    <mergeCell ref="C1:U1"/>
    <mergeCell ref="C2:C3"/>
    <mergeCell ref="D2:D3"/>
    <mergeCell ref="E2:E3"/>
    <mergeCell ref="J2:J3"/>
    <mergeCell ref="K2:K3"/>
    <mergeCell ref="L2:L3"/>
    <mergeCell ref="N2:N3"/>
    <mergeCell ref="Y2:Y3"/>
    <mergeCell ref="Z2:Z3"/>
    <mergeCell ref="AA2:AA3"/>
    <mergeCell ref="P2:P3"/>
    <mergeCell ref="Q2:Q3"/>
    <mergeCell ref="R2:R3"/>
    <mergeCell ref="S2:S3"/>
    <mergeCell ref="T2:T3"/>
    <mergeCell ref="X2:X3"/>
    <mergeCell ref="O2:O3"/>
    <mergeCell ref="B32:M32"/>
    <mergeCell ref="B33:E33"/>
    <mergeCell ref="B34:E34"/>
    <mergeCell ref="V2:V3"/>
    <mergeCell ref="W2:W3"/>
    <mergeCell ref="F2:F3"/>
    <mergeCell ref="G2:G3"/>
    <mergeCell ref="H2:H3"/>
    <mergeCell ref="I2:I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"/>
  <sheetViews>
    <sheetView zoomScale="75" zoomScaleNormal="75" zoomScalePageLayoutView="0" workbookViewId="0" topLeftCell="A1">
      <selection activeCell="A8" sqref="A8:IV2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/>
      <c r="Z1" s="46"/>
      <c r="AA1" s="46"/>
      <c r="AB1" s="46"/>
      <c r="AC1" s="46"/>
      <c r="AD1" s="46"/>
      <c r="AE1" s="29"/>
      <c r="AF1" s="29"/>
      <c r="AG1" s="29"/>
    </row>
    <row r="2" spans="1:33" ht="15" customHeight="1" thickBot="1">
      <c r="A2" s="90"/>
      <c r="B2" s="99"/>
      <c r="C2" s="111" t="s">
        <v>147</v>
      </c>
      <c r="D2" s="111" t="s">
        <v>147</v>
      </c>
      <c r="E2" s="111" t="s">
        <v>148</v>
      </c>
      <c r="F2" s="111" t="s">
        <v>148</v>
      </c>
      <c r="G2" s="111" t="s">
        <v>149</v>
      </c>
      <c r="H2" s="111" t="s">
        <v>96</v>
      </c>
      <c r="I2" s="111" t="s">
        <v>96</v>
      </c>
      <c r="J2" s="117" t="s">
        <v>150</v>
      </c>
      <c r="K2" s="111" t="s">
        <v>151</v>
      </c>
      <c r="L2" s="111" t="s">
        <v>151</v>
      </c>
      <c r="M2" s="111" t="s">
        <v>150</v>
      </c>
      <c r="N2" s="111" t="s">
        <v>151</v>
      </c>
      <c r="O2" s="117" t="s">
        <v>151</v>
      </c>
      <c r="P2" s="117" t="s">
        <v>151</v>
      </c>
      <c r="Q2" s="117" t="s">
        <v>154</v>
      </c>
      <c r="R2" s="117" t="s">
        <v>156</v>
      </c>
      <c r="S2" s="117" t="s">
        <v>155</v>
      </c>
      <c r="T2" s="117" t="s">
        <v>152</v>
      </c>
      <c r="U2" s="117" t="s">
        <v>152</v>
      </c>
      <c r="V2" s="117" t="s">
        <v>152</v>
      </c>
      <c r="W2" s="111" t="s">
        <v>157</v>
      </c>
      <c r="X2" s="111" t="s">
        <v>150</v>
      </c>
      <c r="Y2" s="111" t="s">
        <v>149</v>
      </c>
      <c r="Z2" s="117" t="s">
        <v>149</v>
      </c>
      <c r="AA2" s="117" t="s">
        <v>154</v>
      </c>
      <c r="AB2" s="117" t="s">
        <v>153</v>
      </c>
      <c r="AC2" s="117" t="s">
        <v>148</v>
      </c>
      <c r="AD2" s="117" t="s">
        <v>96</v>
      </c>
      <c r="AE2" s="111" t="s">
        <v>70</v>
      </c>
      <c r="AF2" s="111" t="s">
        <v>24</v>
      </c>
      <c r="AG2" s="113" t="s">
        <v>73</v>
      </c>
    </row>
    <row r="3" spans="1:33" ht="76.5" customHeight="1" thickBot="1">
      <c r="A3" s="90"/>
      <c r="B3" s="9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4"/>
    </row>
    <row r="4" spans="1:33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3" t="s">
        <v>79</v>
      </c>
      <c r="Q4" s="43" t="s">
        <v>80</v>
      </c>
      <c r="R4" s="43" t="s">
        <v>81</v>
      </c>
      <c r="S4" s="48" t="s">
        <v>82</v>
      </c>
      <c r="T4" s="48" t="s">
        <v>87</v>
      </c>
      <c r="U4" s="48" t="s">
        <v>88</v>
      </c>
      <c r="V4" s="48" t="s">
        <v>89</v>
      </c>
      <c r="W4" s="44" t="s">
        <v>58</v>
      </c>
      <c r="X4" s="45" t="s">
        <v>60</v>
      </c>
      <c r="Y4" s="45" t="s">
        <v>62</v>
      </c>
      <c r="Z4" s="45" t="s">
        <v>64</v>
      </c>
      <c r="AA4" s="45" t="s">
        <v>66</v>
      </c>
      <c r="AB4" s="47" t="s">
        <v>68</v>
      </c>
      <c r="AC4" s="49" t="s">
        <v>69</v>
      </c>
      <c r="AD4" s="49" t="s">
        <v>144</v>
      </c>
      <c r="AE4" s="38">
        <v>38</v>
      </c>
      <c r="AF4" s="39">
        <v>1</v>
      </c>
      <c r="AG4" s="29"/>
    </row>
    <row r="5" spans="1:33" ht="15">
      <c r="A5" s="29"/>
      <c r="B5" s="52" t="s">
        <v>181</v>
      </c>
      <c r="C5" s="18">
        <v>1</v>
      </c>
      <c r="D5" s="18">
        <v>1</v>
      </c>
      <c r="E5" s="18">
        <v>1</v>
      </c>
      <c r="F5" s="18">
        <v>0</v>
      </c>
      <c r="G5" s="18">
        <v>0</v>
      </c>
      <c r="H5" s="18">
        <v>0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0</v>
      </c>
      <c r="P5" s="18">
        <v>0</v>
      </c>
      <c r="Q5" s="18">
        <v>0</v>
      </c>
      <c r="R5" s="18">
        <v>0</v>
      </c>
      <c r="S5" s="18">
        <v>1</v>
      </c>
      <c r="T5" s="18">
        <v>1</v>
      </c>
      <c r="U5" s="18">
        <v>1</v>
      </c>
      <c r="V5" s="18">
        <v>1</v>
      </c>
      <c r="W5" s="28">
        <v>0</v>
      </c>
      <c r="X5" s="28">
        <v>0</v>
      </c>
      <c r="Y5" s="28">
        <v>1</v>
      </c>
      <c r="Z5" s="28">
        <v>1</v>
      </c>
      <c r="AA5" s="28">
        <v>0</v>
      </c>
      <c r="AB5" s="28">
        <v>0</v>
      </c>
      <c r="AC5" s="26">
        <v>0</v>
      </c>
      <c r="AD5" s="26">
        <v>0</v>
      </c>
      <c r="AE5" s="41">
        <f>C5+D5+E5+F5+G5+H5+I5+J5+K5+L5+M5+N5+O5+P5+Q5+R5+S5+T5+U5+V5+W5+X5+Y5+Z5+AA5+AB5+AC5+AD5</f>
        <v>15</v>
      </c>
      <c r="AF5" s="41">
        <f>AE5*100/38</f>
        <v>39.473684210526315</v>
      </c>
      <c r="AG5" s="29"/>
    </row>
    <row r="6" spans="1:33" ht="15">
      <c r="A6" s="29"/>
      <c r="B6" s="52" t="s">
        <v>182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28">
        <v>1</v>
      </c>
      <c r="X6" s="28">
        <v>1</v>
      </c>
      <c r="Y6" s="28">
        <v>1</v>
      </c>
      <c r="Z6" s="28">
        <v>0</v>
      </c>
      <c r="AA6" s="28">
        <v>0</v>
      </c>
      <c r="AB6" s="28">
        <v>0</v>
      </c>
      <c r="AC6" s="26">
        <v>0</v>
      </c>
      <c r="AD6" s="26">
        <v>0</v>
      </c>
      <c r="AE6" s="41">
        <f>C6+D6+E6+F6+G6+H6+I6+J6+K6+L6+M6+N6+O6+P6+Q6+R6+S6+T6+U6+V6+W6+X6+Y6+Z6+AA6+AB6+AC6+AD6</f>
        <v>23</v>
      </c>
      <c r="AF6" s="41">
        <f>AE6*100/38</f>
        <v>60.526315789473685</v>
      </c>
      <c r="AG6" s="29"/>
    </row>
    <row r="7" spans="1:33" ht="15">
      <c r="A7" s="29"/>
      <c r="B7" s="52" t="s">
        <v>183</v>
      </c>
      <c r="C7" s="18">
        <v>1</v>
      </c>
      <c r="D7" s="18">
        <v>1</v>
      </c>
      <c r="E7" s="18">
        <v>1</v>
      </c>
      <c r="F7" s="18">
        <v>0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0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28">
        <v>0</v>
      </c>
      <c r="X7" s="28">
        <v>1</v>
      </c>
      <c r="Y7" s="28">
        <v>1</v>
      </c>
      <c r="Z7" s="28">
        <v>0</v>
      </c>
      <c r="AA7" s="28">
        <v>0</v>
      </c>
      <c r="AB7" s="28">
        <v>0</v>
      </c>
      <c r="AC7" s="26">
        <v>1</v>
      </c>
      <c r="AD7" s="26">
        <v>0</v>
      </c>
      <c r="AE7" s="41">
        <f>C7+D7+E7+F7+G7+H7+I7+J7+K7+L7+M7+N7+O7+P7+Q7+R7+S7+T7+U7+V7+W7+X7+Y7+Z7+AA7+AB7+AC7+AD7</f>
        <v>21</v>
      </c>
      <c r="AF7" s="41">
        <f>AE7*100/38</f>
        <v>55.26315789473684</v>
      </c>
      <c r="AG7" s="29"/>
    </row>
    <row r="8" spans="1:33" ht="60">
      <c r="A8" s="5"/>
      <c r="B8" s="33" t="s">
        <v>75</v>
      </c>
      <c r="C8" s="6">
        <v>3</v>
      </c>
      <c r="D8" s="6">
        <v>3</v>
      </c>
      <c r="E8" s="6">
        <v>3</v>
      </c>
      <c r="F8" s="6">
        <v>1</v>
      </c>
      <c r="G8" s="6">
        <v>2</v>
      </c>
      <c r="H8" s="6">
        <v>2</v>
      </c>
      <c r="I8" s="6">
        <v>3</v>
      </c>
      <c r="J8" s="6">
        <v>3</v>
      </c>
      <c r="K8" s="6">
        <v>3</v>
      </c>
      <c r="L8" s="6">
        <v>3</v>
      </c>
      <c r="M8" s="6">
        <v>3</v>
      </c>
      <c r="N8" s="6">
        <v>3</v>
      </c>
      <c r="O8" s="6">
        <v>2</v>
      </c>
      <c r="P8" s="6">
        <v>1</v>
      </c>
      <c r="Q8" s="6">
        <v>2</v>
      </c>
      <c r="R8" s="6">
        <v>2</v>
      </c>
      <c r="S8" s="6">
        <v>3</v>
      </c>
      <c r="T8" s="6">
        <v>3</v>
      </c>
      <c r="U8" s="6">
        <v>3</v>
      </c>
      <c r="V8" s="6">
        <v>3</v>
      </c>
      <c r="W8" s="6">
        <v>1</v>
      </c>
      <c r="X8" s="6">
        <v>2</v>
      </c>
      <c r="Y8" s="6">
        <v>3</v>
      </c>
      <c r="Z8" s="6">
        <v>1</v>
      </c>
      <c r="AA8" s="6">
        <v>0</v>
      </c>
      <c r="AB8" s="6">
        <v>0</v>
      </c>
      <c r="AC8" s="6">
        <v>1</v>
      </c>
      <c r="AD8" s="6">
        <v>0</v>
      </c>
      <c r="AE8" s="6"/>
      <c r="AF8" s="6"/>
      <c r="AG8" s="7"/>
    </row>
    <row r="9" ht="15">
      <c r="B9" s="22"/>
    </row>
    <row r="10" spans="2:13" ht="18.7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2:5" ht="21">
      <c r="B11" s="82" t="s">
        <v>214</v>
      </c>
      <c r="C11" s="89"/>
      <c r="D11" s="89"/>
      <c r="E11" s="89"/>
    </row>
    <row r="12" spans="2:5" ht="21">
      <c r="B12" s="82" t="s">
        <v>215</v>
      </c>
      <c r="C12" s="89"/>
      <c r="D12" s="89"/>
      <c r="E12" s="89"/>
    </row>
  </sheetData>
  <sheetProtection/>
  <mergeCells count="37">
    <mergeCell ref="A1:A4"/>
    <mergeCell ref="B1:B4"/>
    <mergeCell ref="C1:Y1"/>
    <mergeCell ref="C2:C3"/>
    <mergeCell ref="D2:D3"/>
    <mergeCell ref="E2:E3"/>
    <mergeCell ref="F2:F3"/>
    <mergeCell ref="G2:G3"/>
    <mergeCell ref="H2:H3"/>
    <mergeCell ref="I2:I3"/>
    <mergeCell ref="Y2:Y3"/>
    <mergeCell ref="J2:J3"/>
    <mergeCell ref="K2:K3"/>
    <mergeCell ref="L2:L3"/>
    <mergeCell ref="M2:M3"/>
    <mergeCell ref="N2:N3"/>
    <mergeCell ref="O2:O3"/>
    <mergeCell ref="AA2:AA3"/>
    <mergeCell ref="AC2:AC3"/>
    <mergeCell ref="AE2:AE3"/>
    <mergeCell ref="AF2:AF3"/>
    <mergeCell ref="AG2:AG3"/>
    <mergeCell ref="P2:P3"/>
    <mergeCell ref="Q2:Q3"/>
    <mergeCell ref="R2:R3"/>
    <mergeCell ref="W2:W3"/>
    <mergeCell ref="X2:X3"/>
    <mergeCell ref="B10:M10"/>
    <mergeCell ref="B11:E11"/>
    <mergeCell ref="B12:E12"/>
    <mergeCell ref="AD2:AD3"/>
    <mergeCell ref="V2:V3"/>
    <mergeCell ref="U2:U3"/>
    <mergeCell ref="T2:T3"/>
    <mergeCell ref="AB2:AB3"/>
    <mergeCell ref="S2:S3"/>
    <mergeCell ref="Z2:Z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4"/>
  <sheetViews>
    <sheetView zoomScale="40" zoomScaleNormal="4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46"/>
      <c r="T1" s="46"/>
      <c r="U1" s="29"/>
      <c r="V1" s="29"/>
      <c r="W1" s="29"/>
    </row>
    <row r="2" spans="1:23" ht="15" customHeight="1" thickBot="1">
      <c r="A2" s="90"/>
      <c r="B2" s="99"/>
      <c r="C2" s="111" t="s">
        <v>158</v>
      </c>
      <c r="D2" s="111" t="s">
        <v>159</v>
      </c>
      <c r="E2" s="111" t="s">
        <v>160</v>
      </c>
      <c r="F2" s="111" t="s">
        <v>161</v>
      </c>
      <c r="G2" s="111" t="s">
        <v>162</v>
      </c>
      <c r="H2" s="111" t="s">
        <v>163</v>
      </c>
      <c r="I2" s="111" t="s">
        <v>164</v>
      </c>
      <c r="J2" s="117" t="s">
        <v>165</v>
      </c>
      <c r="K2" s="111" t="s">
        <v>166</v>
      </c>
      <c r="L2" s="111" t="s">
        <v>167</v>
      </c>
      <c r="M2" s="111" t="s">
        <v>167</v>
      </c>
      <c r="N2" s="111" t="s">
        <v>168</v>
      </c>
      <c r="O2" s="117" t="s">
        <v>168</v>
      </c>
      <c r="P2" s="111" t="s">
        <v>171</v>
      </c>
      <c r="Q2" s="111" t="s">
        <v>169</v>
      </c>
      <c r="R2" s="111" t="s">
        <v>170</v>
      </c>
      <c r="S2" s="117" t="s">
        <v>170</v>
      </c>
      <c r="T2" s="117" t="s">
        <v>162</v>
      </c>
      <c r="U2" s="111" t="s">
        <v>70</v>
      </c>
      <c r="V2" s="111" t="s">
        <v>24</v>
      </c>
      <c r="W2" s="113" t="s">
        <v>73</v>
      </c>
    </row>
    <row r="3" spans="1:23" ht="76.5" customHeight="1" thickBot="1">
      <c r="A3" s="90"/>
      <c r="B3" s="9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4"/>
    </row>
    <row r="4" spans="1:23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4" t="s">
        <v>58</v>
      </c>
      <c r="Q4" s="45" t="s">
        <v>60</v>
      </c>
      <c r="R4" s="45" t="s">
        <v>62</v>
      </c>
      <c r="S4" s="45" t="s">
        <v>64</v>
      </c>
      <c r="T4" s="45" t="s">
        <v>140</v>
      </c>
      <c r="U4" s="38">
        <v>27</v>
      </c>
      <c r="V4" s="39">
        <v>1</v>
      </c>
      <c r="W4" s="29"/>
    </row>
    <row r="5" spans="1:23" ht="15">
      <c r="A5" s="29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8"/>
      <c r="Q5" s="28"/>
      <c r="R5" s="28"/>
      <c r="S5" s="28"/>
      <c r="T5" s="28"/>
      <c r="U5" s="41">
        <f>C5+D5+E5+F5+G5+H5+I5+J5+K5+L5+M5+N5+O5+P5+Q5+R5+S5+T5</f>
        <v>0</v>
      </c>
      <c r="V5" s="41">
        <f>U5*100/27</f>
        <v>0</v>
      </c>
      <c r="W5" s="29"/>
    </row>
    <row r="6" spans="1:23" ht="15">
      <c r="A6" s="29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8"/>
      <c r="Q6" s="28"/>
      <c r="R6" s="28"/>
      <c r="S6" s="28"/>
      <c r="T6" s="28"/>
      <c r="U6" s="41">
        <f aca="true" t="shared" si="0" ref="U6:U29">C6+D6+E6+F6+G6+H6+I6+J6+K6+L6+M6+N6+O6+P6+Q6+R6+S6+T6</f>
        <v>0</v>
      </c>
      <c r="V6" s="41">
        <f aca="true" t="shared" si="1" ref="V6:V29">U6*100/27</f>
        <v>0</v>
      </c>
      <c r="W6" s="29"/>
    </row>
    <row r="7" spans="1:23" ht="15">
      <c r="A7" s="29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8"/>
      <c r="Q7" s="28"/>
      <c r="R7" s="28"/>
      <c r="S7" s="28"/>
      <c r="T7" s="28"/>
      <c r="U7" s="41">
        <f t="shared" si="0"/>
        <v>0</v>
      </c>
      <c r="V7" s="41">
        <f t="shared" si="1"/>
        <v>0</v>
      </c>
      <c r="W7" s="29"/>
    </row>
    <row r="8" spans="1:23" ht="15">
      <c r="A8" s="29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8"/>
      <c r="Q8" s="28"/>
      <c r="R8" s="28"/>
      <c r="S8" s="28"/>
      <c r="T8" s="28"/>
      <c r="U8" s="41">
        <f t="shared" si="0"/>
        <v>0</v>
      </c>
      <c r="V8" s="41">
        <f t="shared" si="1"/>
        <v>0</v>
      </c>
      <c r="W8" s="29"/>
    </row>
    <row r="9" spans="1:23" ht="15">
      <c r="A9" s="29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8"/>
      <c r="Q9" s="28"/>
      <c r="R9" s="28"/>
      <c r="S9" s="28"/>
      <c r="T9" s="28"/>
      <c r="U9" s="41">
        <f t="shared" si="0"/>
        <v>0</v>
      </c>
      <c r="V9" s="41">
        <f t="shared" si="1"/>
        <v>0</v>
      </c>
      <c r="W9" s="29"/>
    </row>
    <row r="10" spans="1:23" ht="15">
      <c r="A10" s="29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8"/>
      <c r="Q10" s="28"/>
      <c r="R10" s="28"/>
      <c r="S10" s="28"/>
      <c r="T10" s="28"/>
      <c r="U10" s="41">
        <f t="shared" si="0"/>
        <v>0</v>
      </c>
      <c r="V10" s="41">
        <f t="shared" si="1"/>
        <v>0</v>
      </c>
      <c r="W10" s="29"/>
    </row>
    <row r="11" spans="1:23" ht="15">
      <c r="A11" s="29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8"/>
      <c r="R11" s="28"/>
      <c r="S11" s="28"/>
      <c r="T11" s="28"/>
      <c r="U11" s="41">
        <f t="shared" si="0"/>
        <v>0</v>
      </c>
      <c r="V11" s="41">
        <f t="shared" si="1"/>
        <v>0</v>
      </c>
      <c r="W11" s="29"/>
    </row>
    <row r="12" spans="1:23" ht="15">
      <c r="A12" s="29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8"/>
      <c r="Q12" s="28"/>
      <c r="R12" s="28"/>
      <c r="S12" s="28"/>
      <c r="T12" s="28"/>
      <c r="U12" s="41">
        <f t="shared" si="0"/>
        <v>0</v>
      </c>
      <c r="V12" s="41">
        <f t="shared" si="1"/>
        <v>0</v>
      </c>
      <c r="W12" s="29"/>
    </row>
    <row r="13" spans="1:23" ht="15">
      <c r="A13" s="29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8"/>
      <c r="Q13" s="28"/>
      <c r="R13" s="28"/>
      <c r="S13" s="28"/>
      <c r="T13" s="28"/>
      <c r="U13" s="41">
        <f t="shared" si="0"/>
        <v>0</v>
      </c>
      <c r="V13" s="41">
        <f t="shared" si="1"/>
        <v>0</v>
      </c>
      <c r="W13" s="29"/>
    </row>
    <row r="14" spans="1:23" ht="15">
      <c r="A14" s="29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  <c r="Q14" s="28"/>
      <c r="R14" s="28"/>
      <c r="S14" s="28"/>
      <c r="T14" s="28"/>
      <c r="U14" s="41">
        <f t="shared" si="0"/>
        <v>0</v>
      </c>
      <c r="V14" s="41">
        <f t="shared" si="1"/>
        <v>0</v>
      </c>
      <c r="W14" s="29"/>
    </row>
    <row r="15" spans="1:23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  <c r="Q15" s="28"/>
      <c r="R15" s="28"/>
      <c r="S15" s="28"/>
      <c r="T15" s="28"/>
      <c r="U15" s="41">
        <f t="shared" si="0"/>
        <v>0</v>
      </c>
      <c r="V15" s="41">
        <f t="shared" si="1"/>
        <v>0</v>
      </c>
      <c r="W15" s="29"/>
    </row>
    <row r="16" spans="1:23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8"/>
      <c r="Q16" s="28"/>
      <c r="R16" s="28"/>
      <c r="S16" s="28"/>
      <c r="T16" s="28"/>
      <c r="U16" s="41">
        <f t="shared" si="0"/>
        <v>0</v>
      </c>
      <c r="V16" s="41">
        <f t="shared" si="1"/>
        <v>0</v>
      </c>
      <c r="W16" s="29"/>
    </row>
    <row r="17" spans="1:23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8"/>
      <c r="Q17" s="28"/>
      <c r="R17" s="28"/>
      <c r="S17" s="28"/>
      <c r="T17" s="28"/>
      <c r="U17" s="41">
        <f t="shared" si="0"/>
        <v>0</v>
      </c>
      <c r="V17" s="41">
        <f t="shared" si="1"/>
        <v>0</v>
      </c>
      <c r="W17" s="29"/>
    </row>
    <row r="18" spans="1:23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41">
        <f t="shared" si="0"/>
        <v>0</v>
      </c>
      <c r="V18" s="41">
        <f t="shared" si="1"/>
        <v>0</v>
      </c>
      <c r="W18" s="29"/>
    </row>
    <row r="19" spans="1:23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41">
        <f t="shared" si="0"/>
        <v>0</v>
      </c>
      <c r="V19" s="41">
        <f t="shared" si="1"/>
        <v>0</v>
      </c>
      <c r="W19" s="29"/>
    </row>
    <row r="20" spans="1:23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41">
        <f t="shared" si="0"/>
        <v>0</v>
      </c>
      <c r="V20" s="41">
        <f t="shared" si="1"/>
        <v>0</v>
      </c>
      <c r="W20" s="29"/>
    </row>
    <row r="21" spans="1:23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41">
        <f t="shared" si="0"/>
        <v>0</v>
      </c>
      <c r="V21" s="41">
        <f t="shared" si="1"/>
        <v>0</v>
      </c>
      <c r="W21" s="29"/>
    </row>
    <row r="22" spans="1:23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41">
        <f t="shared" si="0"/>
        <v>0</v>
      </c>
      <c r="V22" s="41">
        <f t="shared" si="1"/>
        <v>0</v>
      </c>
      <c r="W22" s="29"/>
    </row>
    <row r="23" spans="1:23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41">
        <f t="shared" si="0"/>
        <v>0</v>
      </c>
      <c r="V23" s="41">
        <f t="shared" si="1"/>
        <v>0</v>
      </c>
      <c r="W23" s="29"/>
    </row>
    <row r="24" spans="1:23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41">
        <f t="shared" si="0"/>
        <v>0</v>
      </c>
      <c r="V24" s="41">
        <f t="shared" si="1"/>
        <v>0</v>
      </c>
      <c r="W24" s="29"/>
    </row>
    <row r="25" spans="1:23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41">
        <f t="shared" si="0"/>
        <v>0</v>
      </c>
      <c r="V25" s="41">
        <f t="shared" si="1"/>
        <v>0</v>
      </c>
      <c r="W25" s="29"/>
    </row>
    <row r="26" spans="1:23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41">
        <f t="shared" si="0"/>
        <v>0</v>
      </c>
      <c r="V26" s="41">
        <f t="shared" si="1"/>
        <v>0</v>
      </c>
      <c r="W26" s="29"/>
    </row>
    <row r="27" spans="1:23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41">
        <f t="shared" si="0"/>
        <v>0</v>
      </c>
      <c r="V27" s="41">
        <f t="shared" si="1"/>
        <v>0</v>
      </c>
      <c r="W27" s="29"/>
    </row>
    <row r="28" spans="1:23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41">
        <f t="shared" si="0"/>
        <v>0</v>
      </c>
      <c r="V28" s="41">
        <f t="shared" si="1"/>
        <v>0</v>
      </c>
      <c r="W28" s="29"/>
    </row>
    <row r="29" spans="1:23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41">
        <f t="shared" si="0"/>
        <v>0</v>
      </c>
      <c r="V29" s="41">
        <f t="shared" si="1"/>
        <v>0</v>
      </c>
      <c r="W29" s="29"/>
    </row>
    <row r="30" spans="1:23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ht="15">
      <c r="B31" s="22"/>
    </row>
    <row r="32" spans="2:13" ht="18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5" ht="21">
      <c r="B33" s="82" t="s">
        <v>71</v>
      </c>
      <c r="C33" s="89"/>
      <c r="D33" s="89"/>
      <c r="E33" s="89"/>
    </row>
    <row r="34" spans="2:5" ht="21">
      <c r="B34" s="82" t="s">
        <v>72</v>
      </c>
      <c r="C34" s="89"/>
      <c r="D34" s="89"/>
      <c r="E34" s="89"/>
    </row>
  </sheetData>
  <sheetProtection/>
  <mergeCells count="27"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B32:M32"/>
    <mergeCell ref="B33:E33"/>
    <mergeCell ref="B34:E34"/>
    <mergeCell ref="S2:S3"/>
    <mergeCell ref="T2:T3"/>
    <mergeCell ref="U2:U3"/>
    <mergeCell ref="O2:O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53" t="s">
        <v>236</v>
      </c>
      <c r="C1" s="53"/>
      <c r="D1" s="62"/>
      <c r="E1" s="62"/>
      <c r="F1" s="62"/>
    </row>
    <row r="2" spans="2:6" ht="15">
      <c r="B2" s="53" t="s">
        <v>237</v>
      </c>
      <c r="C2" s="53"/>
      <c r="D2" s="62"/>
      <c r="E2" s="62"/>
      <c r="F2" s="62"/>
    </row>
    <row r="3" spans="2:6" ht="15">
      <c r="B3" s="54"/>
      <c r="C3" s="54"/>
      <c r="D3" s="63"/>
      <c r="E3" s="63"/>
      <c r="F3" s="63"/>
    </row>
    <row r="4" spans="2:6" ht="60">
      <c r="B4" s="54" t="s">
        <v>238</v>
      </c>
      <c r="C4" s="54"/>
      <c r="D4" s="63"/>
      <c r="E4" s="63"/>
      <c r="F4" s="63"/>
    </row>
    <row r="5" spans="2:6" ht="15">
      <c r="B5" s="54"/>
      <c r="C5" s="54"/>
      <c r="D5" s="63"/>
      <c r="E5" s="63"/>
      <c r="F5" s="63"/>
    </row>
    <row r="6" spans="2:6" ht="30">
      <c r="B6" s="53" t="s">
        <v>239</v>
      </c>
      <c r="C6" s="53"/>
      <c r="D6" s="62"/>
      <c r="E6" s="62" t="s">
        <v>240</v>
      </c>
      <c r="F6" s="62" t="s">
        <v>241</v>
      </c>
    </row>
    <row r="7" spans="2:6" ht="15.75" thickBot="1">
      <c r="B7" s="54"/>
      <c r="C7" s="54"/>
      <c r="D7" s="63"/>
      <c r="E7" s="63"/>
      <c r="F7" s="63"/>
    </row>
    <row r="8" spans="2:6" ht="60">
      <c r="B8" s="55" t="s">
        <v>242</v>
      </c>
      <c r="C8" s="56"/>
      <c r="D8" s="64"/>
      <c r="E8" s="64">
        <v>20</v>
      </c>
      <c r="F8" s="65"/>
    </row>
    <row r="9" spans="2:6" ht="30">
      <c r="B9" s="57"/>
      <c r="C9" s="54"/>
      <c r="D9" s="63"/>
      <c r="E9" s="66" t="s">
        <v>243</v>
      </c>
      <c r="F9" s="67" t="s">
        <v>244</v>
      </c>
    </row>
    <row r="10" spans="2:6" ht="30">
      <c r="B10" s="57"/>
      <c r="C10" s="54"/>
      <c r="D10" s="63"/>
      <c r="E10" s="66" t="s">
        <v>245</v>
      </c>
      <c r="F10" s="67" t="s">
        <v>244</v>
      </c>
    </row>
    <row r="11" spans="2:6" ht="45">
      <c r="B11" s="57"/>
      <c r="C11" s="54"/>
      <c r="D11" s="63"/>
      <c r="E11" s="66" t="s">
        <v>246</v>
      </c>
      <c r="F11" s="67" t="s">
        <v>244</v>
      </c>
    </row>
    <row r="12" spans="2:6" ht="45">
      <c r="B12" s="57"/>
      <c r="C12" s="54"/>
      <c r="D12" s="63"/>
      <c r="E12" s="66" t="s">
        <v>247</v>
      </c>
      <c r="F12" s="67" t="s">
        <v>244</v>
      </c>
    </row>
    <row r="13" spans="2:6" ht="45">
      <c r="B13" s="57"/>
      <c r="C13" s="54"/>
      <c r="D13" s="63"/>
      <c r="E13" s="66" t="s">
        <v>248</v>
      </c>
      <c r="F13" s="67" t="s">
        <v>244</v>
      </c>
    </row>
    <row r="14" spans="2:6" ht="30">
      <c r="B14" s="57"/>
      <c r="C14" s="54"/>
      <c r="D14" s="63"/>
      <c r="E14" s="66" t="s">
        <v>249</v>
      </c>
      <c r="F14" s="67" t="s">
        <v>244</v>
      </c>
    </row>
    <row r="15" spans="2:6" ht="45">
      <c r="B15" s="57"/>
      <c r="C15" s="54"/>
      <c r="D15" s="63"/>
      <c r="E15" s="66" t="s">
        <v>250</v>
      </c>
      <c r="F15" s="67" t="s">
        <v>244</v>
      </c>
    </row>
    <row r="16" spans="2:6" ht="30">
      <c r="B16" s="57"/>
      <c r="C16" s="54"/>
      <c r="D16" s="63"/>
      <c r="E16" s="66" t="s">
        <v>251</v>
      </c>
      <c r="F16" s="67" t="s">
        <v>244</v>
      </c>
    </row>
    <row r="17" spans="2:6" ht="45">
      <c r="B17" s="57"/>
      <c r="C17" s="54"/>
      <c r="D17" s="63"/>
      <c r="E17" s="66" t="s">
        <v>252</v>
      </c>
      <c r="F17" s="67" t="s">
        <v>244</v>
      </c>
    </row>
    <row r="18" spans="2:6" ht="30.75" thickBot="1">
      <c r="B18" s="58"/>
      <c r="C18" s="59"/>
      <c r="D18" s="68"/>
      <c r="E18" s="69" t="s">
        <v>253</v>
      </c>
      <c r="F18" s="70" t="s">
        <v>244</v>
      </c>
    </row>
    <row r="19" spans="2:6" ht="15">
      <c r="B19" s="54"/>
      <c r="C19" s="54"/>
      <c r="D19" s="63"/>
      <c r="E19" s="63"/>
      <c r="F19" s="63"/>
    </row>
    <row r="20" spans="2:6" ht="15">
      <c r="B20" s="54"/>
      <c r="C20" s="54"/>
      <c r="D20" s="63"/>
      <c r="E20" s="63"/>
      <c r="F20" s="63"/>
    </row>
    <row r="21" spans="2:6" ht="15">
      <c r="B21" s="53" t="s">
        <v>254</v>
      </c>
      <c r="C21" s="53"/>
      <c r="D21" s="62"/>
      <c r="E21" s="62"/>
      <c r="F21" s="62"/>
    </row>
    <row r="22" spans="2:6" ht="15.75" thickBot="1">
      <c r="B22" s="54"/>
      <c r="C22" s="54"/>
      <c r="D22" s="63"/>
      <c r="E22" s="63"/>
      <c r="F22" s="63"/>
    </row>
    <row r="23" spans="2:6" ht="60.75" thickBot="1">
      <c r="B23" s="60" t="s">
        <v>255</v>
      </c>
      <c r="C23" s="61"/>
      <c r="D23" s="71"/>
      <c r="E23" s="71">
        <v>72</v>
      </c>
      <c r="F23" s="72" t="s">
        <v>244</v>
      </c>
    </row>
    <row r="24" spans="2:6" ht="15">
      <c r="B24" s="54"/>
      <c r="C24" s="54"/>
      <c r="D24" s="63"/>
      <c r="E24" s="63"/>
      <c r="F24" s="63"/>
    </row>
  </sheetData>
  <sheetProtection/>
  <hyperlinks>
    <hyperlink ref="E9" location="'5 класс история'!C2:P3" display="'5 класс история'!C2:P3"/>
    <hyperlink ref="E10" location="'6 класс история'!C2:I3" display="'6 класс история'!C2:I3"/>
    <hyperlink ref="E11" location="'7 класс обществознание'!C2:I3" display="'7 класс обществознание'!C2:I3"/>
    <hyperlink ref="E12" location="'8 класс обществознание'!C2:I3" display="'8 класс обществознание'!C2:I3"/>
    <hyperlink ref="E13" location="'9 класс обществознание '!C2:I3" display="'9 класс обществознание '!C2:I3"/>
    <hyperlink ref="E14" location="'9 класс история'!C2:I3" display="'9 класс история'!C2:I3"/>
    <hyperlink ref="E15" location="'10 класс обществознание'!C2:I3" display="'10 класс обществознание'!C2:I3"/>
    <hyperlink ref="E16" location="'10 класс история'!C2:I3" display="'10 класс история'!C2:I3"/>
    <hyperlink ref="E17" location="'11 класс обществознание'!C2:I3" display="'11 класс обществознание'!C2:I3"/>
    <hyperlink ref="E18" location="'11 класс история'!C2:I3" display="'11 класс история'!C2:I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0" zoomScaleNormal="70" zoomScalePageLayoutView="0" workbookViewId="0" topLeftCell="A1">
      <selection activeCell="Q31" sqref="Q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83" t="s">
        <v>0</v>
      </c>
      <c r="B1" s="80" t="s">
        <v>1</v>
      </c>
      <c r="C1" s="85" t="s">
        <v>107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0"/>
      <c r="S1" s="10"/>
      <c r="T1" s="5"/>
    </row>
    <row r="2" spans="1:20" ht="15" customHeight="1" thickBot="1">
      <c r="A2" s="84"/>
      <c r="B2" s="81"/>
      <c r="C2" s="74" t="s">
        <v>23</v>
      </c>
      <c r="D2" s="74" t="s">
        <v>22</v>
      </c>
      <c r="E2" s="74"/>
      <c r="F2" s="74"/>
      <c r="G2" s="74" t="s">
        <v>9</v>
      </c>
      <c r="H2" s="74"/>
      <c r="I2" s="74"/>
      <c r="J2" s="76" t="s">
        <v>21</v>
      </c>
      <c r="K2" s="74" t="s">
        <v>14</v>
      </c>
      <c r="L2" s="74"/>
      <c r="M2" s="74"/>
      <c r="N2" s="74" t="s">
        <v>17</v>
      </c>
      <c r="O2" s="74"/>
      <c r="P2" s="77" t="s">
        <v>20</v>
      </c>
      <c r="Q2" s="77"/>
      <c r="R2" s="11"/>
      <c r="S2" s="11"/>
      <c r="T2" s="8"/>
    </row>
    <row r="3" spans="1:20" ht="76.5" customHeight="1" thickBot="1">
      <c r="A3" s="84"/>
      <c r="B3" s="81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8"/>
      <c r="Q3" s="78"/>
      <c r="R3" s="22" t="s">
        <v>26</v>
      </c>
      <c r="S3" s="22" t="s">
        <v>24</v>
      </c>
      <c r="T3" s="23" t="s">
        <v>25</v>
      </c>
    </row>
    <row r="4" spans="1:20" ht="15.75" thickBot="1">
      <c r="A4" s="84"/>
      <c r="B4" s="81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0" ht="15.75" thickBot="1">
      <c r="A5" s="9">
        <v>1</v>
      </c>
      <c r="B5" s="119" t="s">
        <v>296</v>
      </c>
      <c r="C5" s="14">
        <v>0</v>
      </c>
      <c r="D5" s="15">
        <v>0</v>
      </c>
      <c r="E5" s="15">
        <v>0</v>
      </c>
      <c r="F5" s="15">
        <v>1</v>
      </c>
      <c r="G5" s="15">
        <v>0</v>
      </c>
      <c r="H5" s="15">
        <v>1</v>
      </c>
      <c r="I5" s="15">
        <v>1</v>
      </c>
      <c r="J5" s="15">
        <v>1</v>
      </c>
      <c r="K5" s="15">
        <v>0</v>
      </c>
      <c r="L5" s="15">
        <v>1</v>
      </c>
      <c r="M5" s="15">
        <v>1</v>
      </c>
      <c r="N5" s="15">
        <v>0</v>
      </c>
      <c r="O5" s="15">
        <v>0</v>
      </c>
      <c r="P5" s="15">
        <v>3</v>
      </c>
      <c r="Q5" s="16"/>
      <c r="R5" s="21">
        <f>SUM(C5+D5+E5+F5+G5+H5+I5+J5+K5+L5+M5+N5+O5+P5+Q5)</f>
        <v>9</v>
      </c>
      <c r="S5" s="24">
        <f>R5*100/50</f>
        <v>18</v>
      </c>
      <c r="T5" s="8"/>
    </row>
    <row r="6" spans="1:20" ht="15.75" thickBot="1">
      <c r="A6" s="9">
        <v>2</v>
      </c>
      <c r="B6" s="120" t="s">
        <v>297</v>
      </c>
      <c r="C6" s="17">
        <v>1</v>
      </c>
      <c r="D6" s="18">
        <v>1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8">
        <v>0</v>
      </c>
      <c r="N6" s="18">
        <v>1</v>
      </c>
      <c r="O6" s="18">
        <v>1</v>
      </c>
      <c r="P6" s="18">
        <v>5</v>
      </c>
      <c r="Q6" s="19">
        <v>0</v>
      </c>
      <c r="R6" s="21">
        <f>SUM(C6+D6+E6+F6+G6+H6+I6+J6+K6+L6+M6+N6+O6+P6+Q6)</f>
        <v>14</v>
      </c>
      <c r="S6" s="24">
        <f>R6*100/50</f>
        <v>28</v>
      </c>
      <c r="T6" s="8"/>
    </row>
    <row r="7" spans="1:20" ht="15.75" thickBot="1">
      <c r="A7" s="9">
        <v>3</v>
      </c>
      <c r="B7" s="120" t="s">
        <v>310</v>
      </c>
      <c r="C7" s="17">
        <v>1</v>
      </c>
      <c r="D7" s="18">
        <v>0</v>
      </c>
      <c r="E7" s="18">
        <v>1</v>
      </c>
      <c r="F7" s="18">
        <v>0</v>
      </c>
      <c r="G7" s="18">
        <v>1</v>
      </c>
      <c r="H7" s="18">
        <v>0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5</v>
      </c>
      <c r="Q7" s="19">
        <v>1</v>
      </c>
      <c r="R7" s="21">
        <f aca="true" t="shared" si="0" ref="R7:R30">SUM(C7+D7+E7+F7+G7+H7+I7+J7+K7+L7+M7+N7+O7+P7+Q7)</f>
        <v>16</v>
      </c>
      <c r="S7" s="24">
        <f aca="true" t="shared" si="1" ref="S7:S30">R7*100/50</f>
        <v>32</v>
      </c>
      <c r="T7" s="8"/>
    </row>
    <row r="8" spans="1:20" ht="15.75" thickBot="1">
      <c r="A8" s="9">
        <v>4</v>
      </c>
      <c r="B8" s="120" t="s">
        <v>298</v>
      </c>
      <c r="C8" s="17">
        <v>1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0</v>
      </c>
      <c r="J8" s="18">
        <v>1</v>
      </c>
      <c r="K8" s="18">
        <v>1</v>
      </c>
      <c r="L8" s="18">
        <v>1</v>
      </c>
      <c r="M8" s="18">
        <v>1</v>
      </c>
      <c r="N8" s="18">
        <v>2</v>
      </c>
      <c r="O8" s="18">
        <v>1</v>
      </c>
      <c r="P8" s="18">
        <v>8</v>
      </c>
      <c r="Q8" s="19">
        <v>1</v>
      </c>
      <c r="R8" s="21">
        <f t="shared" si="0"/>
        <v>21</v>
      </c>
      <c r="S8" s="24">
        <f t="shared" si="1"/>
        <v>42</v>
      </c>
      <c r="T8" s="8"/>
    </row>
    <row r="9" spans="1:20" ht="15.75" thickBot="1">
      <c r="A9" s="9">
        <v>5</v>
      </c>
      <c r="B9" s="120" t="s">
        <v>299</v>
      </c>
      <c r="C9" s="17">
        <v>1</v>
      </c>
      <c r="D9" s="18">
        <v>1</v>
      </c>
      <c r="E9" s="18">
        <v>1</v>
      </c>
      <c r="F9" s="18">
        <v>2</v>
      </c>
      <c r="G9" s="18">
        <v>1</v>
      </c>
      <c r="H9" s="18">
        <v>0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2</v>
      </c>
      <c r="O9" s="18">
        <v>1</v>
      </c>
      <c r="P9" s="18">
        <v>7</v>
      </c>
      <c r="Q9" s="19">
        <v>1</v>
      </c>
      <c r="R9" s="21">
        <f t="shared" si="0"/>
        <v>22</v>
      </c>
      <c r="S9" s="24">
        <f t="shared" si="1"/>
        <v>44</v>
      </c>
      <c r="T9" s="8"/>
    </row>
    <row r="10" spans="1:20" ht="15.75" thickBot="1">
      <c r="A10" s="9">
        <v>6</v>
      </c>
      <c r="B10" s="120" t="s">
        <v>300</v>
      </c>
      <c r="C10" s="17">
        <v>1</v>
      </c>
      <c r="D10" s="18">
        <v>1</v>
      </c>
      <c r="E10" s="18">
        <v>1</v>
      </c>
      <c r="F10" s="18">
        <v>2</v>
      </c>
      <c r="G10" s="18">
        <v>1</v>
      </c>
      <c r="H10" s="18">
        <v>1</v>
      </c>
      <c r="I10" s="18">
        <v>1</v>
      </c>
      <c r="J10" s="18">
        <v>0</v>
      </c>
      <c r="K10" s="18">
        <v>1</v>
      </c>
      <c r="L10" s="18">
        <v>1</v>
      </c>
      <c r="M10" s="18">
        <v>1</v>
      </c>
      <c r="N10" s="18">
        <v>2</v>
      </c>
      <c r="O10" s="18">
        <v>1</v>
      </c>
      <c r="P10" s="18">
        <v>7</v>
      </c>
      <c r="Q10" s="19">
        <v>1</v>
      </c>
      <c r="R10" s="21">
        <f t="shared" si="0"/>
        <v>22</v>
      </c>
      <c r="S10" s="24">
        <f t="shared" si="1"/>
        <v>44</v>
      </c>
      <c r="T10" s="8"/>
    </row>
    <row r="11" spans="1:20" ht="15.75" thickBot="1">
      <c r="A11" s="9">
        <v>7</v>
      </c>
      <c r="B11" s="120" t="s">
        <v>301</v>
      </c>
      <c r="C11" s="17">
        <v>0</v>
      </c>
      <c r="D11" s="18">
        <v>0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0</v>
      </c>
      <c r="K11" s="18">
        <v>1</v>
      </c>
      <c r="L11" s="18">
        <v>0</v>
      </c>
      <c r="M11" s="18">
        <v>0</v>
      </c>
      <c r="N11" s="18">
        <v>1</v>
      </c>
      <c r="O11" s="18">
        <v>1</v>
      </c>
      <c r="P11" s="18">
        <v>5</v>
      </c>
      <c r="Q11" s="19">
        <v>1</v>
      </c>
      <c r="R11" s="21">
        <f t="shared" si="0"/>
        <v>14</v>
      </c>
      <c r="S11" s="24">
        <f t="shared" si="1"/>
        <v>28</v>
      </c>
      <c r="T11" s="8"/>
    </row>
    <row r="12" spans="1:20" ht="15.75" thickBot="1">
      <c r="A12" s="9">
        <v>8</v>
      </c>
      <c r="B12" s="120" t="s">
        <v>302</v>
      </c>
      <c r="C12" s="17">
        <v>1</v>
      </c>
      <c r="D12" s="18">
        <v>1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6</v>
      </c>
      <c r="Q12" s="19">
        <v>1</v>
      </c>
      <c r="R12" s="21">
        <f t="shared" si="0"/>
        <v>19</v>
      </c>
      <c r="S12" s="24">
        <f t="shared" si="1"/>
        <v>38</v>
      </c>
      <c r="T12" s="8"/>
    </row>
    <row r="13" spans="1:20" ht="15.75" thickBot="1">
      <c r="A13" s="9">
        <v>9</v>
      </c>
      <c r="B13" s="120" t="s">
        <v>303</v>
      </c>
      <c r="C13" s="17">
        <v>0</v>
      </c>
      <c r="D13" s="18">
        <v>0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0</v>
      </c>
      <c r="O13" s="18">
        <v>1</v>
      </c>
      <c r="P13" s="18">
        <v>3</v>
      </c>
      <c r="Q13" s="19">
        <v>1</v>
      </c>
      <c r="R13" s="21">
        <f t="shared" si="0"/>
        <v>14</v>
      </c>
      <c r="S13" s="24">
        <f t="shared" si="1"/>
        <v>28</v>
      </c>
      <c r="T13" s="8"/>
    </row>
    <row r="14" spans="1:20" ht="15.75" thickBot="1">
      <c r="A14" s="9">
        <v>10</v>
      </c>
      <c r="B14" s="120" t="s">
        <v>304</v>
      </c>
      <c r="C14" s="17">
        <v>1</v>
      </c>
      <c r="D14" s="18">
        <v>1</v>
      </c>
      <c r="E14" s="18">
        <v>0</v>
      </c>
      <c r="F14" s="18">
        <v>0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3</v>
      </c>
      <c r="Q14" s="19">
        <v>1</v>
      </c>
      <c r="R14" s="21">
        <f t="shared" si="0"/>
        <v>15</v>
      </c>
      <c r="S14" s="24">
        <f t="shared" si="1"/>
        <v>30</v>
      </c>
      <c r="T14" s="8"/>
    </row>
    <row r="15" spans="1:20" ht="15.75" thickBot="1">
      <c r="A15" s="9">
        <v>11</v>
      </c>
      <c r="B15" s="120" t="s">
        <v>305</v>
      </c>
      <c r="C15" s="17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0</v>
      </c>
      <c r="L15" s="18">
        <v>1</v>
      </c>
      <c r="M15" s="18">
        <v>1</v>
      </c>
      <c r="N15" s="18">
        <v>2</v>
      </c>
      <c r="O15" s="18">
        <v>1</v>
      </c>
      <c r="P15" s="18">
        <v>6</v>
      </c>
      <c r="Q15" s="19">
        <v>1</v>
      </c>
      <c r="R15" s="21">
        <f t="shared" si="0"/>
        <v>20</v>
      </c>
      <c r="S15" s="24">
        <f t="shared" si="1"/>
        <v>40</v>
      </c>
      <c r="T15" s="8"/>
    </row>
    <row r="16" spans="1:20" ht="15.75" thickBot="1">
      <c r="A16" s="9">
        <v>12</v>
      </c>
      <c r="B16" s="120" t="s">
        <v>306</v>
      </c>
      <c r="C16" s="17">
        <v>1</v>
      </c>
      <c r="D16" s="18">
        <v>1</v>
      </c>
      <c r="E16" s="18">
        <v>1</v>
      </c>
      <c r="F16" s="18">
        <v>2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2</v>
      </c>
      <c r="O16" s="18">
        <v>1</v>
      </c>
      <c r="P16" s="18">
        <v>7</v>
      </c>
      <c r="Q16" s="19">
        <v>1</v>
      </c>
      <c r="R16" s="21">
        <f t="shared" si="0"/>
        <v>23</v>
      </c>
      <c r="S16" s="24">
        <f t="shared" si="1"/>
        <v>46</v>
      </c>
      <c r="T16" s="8"/>
    </row>
    <row r="17" spans="1:20" ht="15.75" thickBot="1">
      <c r="A17" s="9">
        <v>13</v>
      </c>
      <c r="B17" s="120" t="s">
        <v>307</v>
      </c>
      <c r="C17" s="17">
        <v>1</v>
      </c>
      <c r="D17" s="18">
        <v>1</v>
      </c>
      <c r="E17" s="18">
        <v>1</v>
      </c>
      <c r="F17" s="18">
        <v>2</v>
      </c>
      <c r="G17" s="18">
        <v>0</v>
      </c>
      <c r="H17" s="18">
        <v>1</v>
      </c>
      <c r="I17" s="18">
        <v>1</v>
      </c>
      <c r="J17" s="18">
        <v>0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5</v>
      </c>
      <c r="Q17" s="19">
        <v>1</v>
      </c>
      <c r="R17" s="21">
        <f t="shared" si="0"/>
        <v>18</v>
      </c>
      <c r="S17" s="24">
        <f t="shared" si="1"/>
        <v>36</v>
      </c>
      <c r="T17" s="8"/>
    </row>
    <row r="18" spans="1:20" ht="15.75" thickBot="1">
      <c r="A18" s="9">
        <v>14</v>
      </c>
      <c r="B18" s="120" t="s">
        <v>308</v>
      </c>
      <c r="C18" s="17">
        <v>1</v>
      </c>
      <c r="D18" s="18">
        <v>1</v>
      </c>
      <c r="E18" s="18">
        <v>1</v>
      </c>
      <c r="F18" s="18">
        <v>2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7</v>
      </c>
      <c r="Q18" s="19">
        <v>1</v>
      </c>
      <c r="R18" s="21">
        <f t="shared" si="0"/>
        <v>22</v>
      </c>
      <c r="S18" s="24">
        <f t="shared" si="1"/>
        <v>44</v>
      </c>
      <c r="T18" s="8"/>
    </row>
    <row r="19" spans="1:20" ht="15.75" thickBot="1">
      <c r="A19" s="9">
        <v>15</v>
      </c>
      <c r="B19" s="120" t="s">
        <v>309</v>
      </c>
      <c r="C19" s="17">
        <v>1</v>
      </c>
      <c r="D19" s="18">
        <v>0</v>
      </c>
      <c r="E19" s="18">
        <v>0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0</v>
      </c>
      <c r="N19" s="18">
        <v>0</v>
      </c>
      <c r="O19" s="18">
        <v>1</v>
      </c>
      <c r="P19" s="18">
        <v>4</v>
      </c>
      <c r="Q19" s="19">
        <v>1</v>
      </c>
      <c r="R19" s="21">
        <f t="shared" si="0"/>
        <v>14</v>
      </c>
      <c r="S19" s="24">
        <f t="shared" si="1"/>
        <v>28</v>
      </c>
      <c r="T19" s="8"/>
    </row>
    <row r="20" spans="1:20" ht="15.75" thickBot="1">
      <c r="A20" s="9"/>
      <c r="B20" s="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1">
        <f t="shared" si="0"/>
        <v>0</v>
      </c>
      <c r="S20" s="24">
        <f t="shared" si="1"/>
        <v>0</v>
      </c>
      <c r="T20" s="8"/>
    </row>
    <row r="21" spans="1:20" ht="15.75" thickBot="1">
      <c r="A21" s="9"/>
      <c r="B21" s="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21">
        <f t="shared" si="0"/>
        <v>0</v>
      </c>
      <c r="S21" s="24">
        <f t="shared" si="1"/>
        <v>0</v>
      </c>
      <c r="T21" s="8"/>
    </row>
    <row r="22" spans="1:20" ht="15.75" thickBot="1">
      <c r="A22" s="9"/>
      <c r="B22" s="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1">
        <f t="shared" si="0"/>
        <v>0</v>
      </c>
      <c r="S22" s="24">
        <f t="shared" si="1"/>
        <v>0</v>
      </c>
      <c r="T22" s="8"/>
    </row>
    <row r="23" spans="1:20" ht="15.75" thickBot="1">
      <c r="A23" s="9"/>
      <c r="B23" s="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1">
        <f t="shared" si="0"/>
        <v>0</v>
      </c>
      <c r="S23" s="24">
        <f t="shared" si="1"/>
        <v>0</v>
      </c>
      <c r="T23" s="8"/>
    </row>
    <row r="24" spans="1:20" ht="15.75" thickBot="1">
      <c r="A24" s="9"/>
      <c r="B24" s="1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1">
        <f t="shared" si="0"/>
        <v>0</v>
      </c>
      <c r="S24" s="24">
        <f t="shared" si="1"/>
        <v>0</v>
      </c>
      <c r="T24" s="8"/>
    </row>
    <row r="25" spans="1:20" ht="15.75" thickBot="1">
      <c r="A25" s="9"/>
      <c r="B25" s="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21">
        <f t="shared" si="0"/>
        <v>0</v>
      </c>
      <c r="S25" s="24">
        <f t="shared" si="1"/>
        <v>0</v>
      </c>
      <c r="T25" s="8"/>
    </row>
    <row r="26" spans="1:20" ht="15.75" thickBot="1">
      <c r="A26" s="9"/>
      <c r="B26" s="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>
        <f t="shared" si="0"/>
        <v>0</v>
      </c>
      <c r="S26" s="24">
        <f t="shared" si="1"/>
        <v>0</v>
      </c>
      <c r="T26" s="8"/>
    </row>
    <row r="27" spans="1:20" ht="15.75" thickBot="1">
      <c r="A27" s="9"/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0"/>
        <v>0</v>
      </c>
      <c r="S27" s="24">
        <f t="shared" si="1"/>
        <v>0</v>
      </c>
      <c r="T27" s="8"/>
    </row>
    <row r="28" spans="1:20" ht="15.75" thickBot="1">
      <c r="A28" s="9"/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0"/>
        <v>0</v>
      </c>
      <c r="S28" s="24">
        <f t="shared" si="1"/>
        <v>0</v>
      </c>
      <c r="T28" s="8"/>
    </row>
    <row r="29" spans="1:20" ht="15.75" thickBot="1">
      <c r="A29" s="9"/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0"/>
        <v>0</v>
      </c>
      <c r="S29" s="24">
        <f t="shared" si="1"/>
        <v>0</v>
      </c>
      <c r="T29" s="8"/>
    </row>
    <row r="30" spans="1:20" ht="15">
      <c r="A30" s="3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0"/>
        <v>0</v>
      </c>
      <c r="S30" s="24">
        <f t="shared" si="1"/>
        <v>0</v>
      </c>
      <c r="T30" s="2"/>
    </row>
    <row r="31" spans="2:17" ht="60">
      <c r="B31" s="22" t="s">
        <v>179</v>
      </c>
      <c r="C31">
        <v>12</v>
      </c>
      <c r="D31">
        <v>10</v>
      </c>
      <c r="E31">
        <v>12</v>
      </c>
      <c r="F31">
        <v>12</v>
      </c>
      <c r="G31">
        <v>11</v>
      </c>
      <c r="H31">
        <v>12</v>
      </c>
      <c r="I31">
        <v>14</v>
      </c>
      <c r="J31">
        <v>12</v>
      </c>
      <c r="K31">
        <v>13</v>
      </c>
      <c r="L31">
        <v>13</v>
      </c>
      <c r="M31">
        <v>12</v>
      </c>
      <c r="N31">
        <v>12</v>
      </c>
      <c r="O31">
        <v>14</v>
      </c>
      <c r="P31">
        <v>15</v>
      </c>
      <c r="Q31">
        <v>14</v>
      </c>
    </row>
    <row r="32" ht="15">
      <c r="B32" s="22"/>
    </row>
    <row r="33" spans="2:17" ht="18.75">
      <c r="B33" s="79" t="s">
        <v>76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9" ht="21">
      <c r="B34" s="82" t="s">
        <v>311</v>
      </c>
      <c r="C34" s="82"/>
      <c r="D34" s="82"/>
      <c r="E34" s="82"/>
      <c r="F34" s="82"/>
      <c r="G34" s="82"/>
      <c r="H34" s="82"/>
      <c r="I34" s="82"/>
    </row>
    <row r="35" spans="2:9" ht="21">
      <c r="B35" s="82" t="s">
        <v>312</v>
      </c>
      <c r="C35" s="82"/>
      <c r="D35" s="82"/>
      <c r="E35" s="82"/>
      <c r="F35" s="82"/>
      <c r="G35" s="82"/>
      <c r="H35" s="82"/>
      <c r="I35" s="82"/>
    </row>
  </sheetData>
  <sheetProtection/>
  <mergeCells count="13"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  <mergeCell ref="B33:Q33"/>
    <mergeCell ref="D2:F3"/>
    <mergeCell ref="B1:B4"/>
  </mergeCells>
  <conditionalFormatting sqref="C2:O3 P2">
    <cfRule type="cellIs" priority="1" dxfId="22" operator="between">
      <formula>3</formula>
      <formula>15</formula>
    </cfRule>
    <cfRule type="duplicateValues" priority="2" dxfId="22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50" zoomScaleNormal="50" zoomScalePageLayoutView="0" workbookViewId="0" topLeftCell="A1">
      <selection activeCell="V31" sqref="V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4"/>
      <c r="X1" s="4"/>
      <c r="Y1" s="4"/>
    </row>
    <row r="2" spans="1:25" ht="15" customHeight="1">
      <c r="A2" s="90"/>
      <c r="B2" s="99"/>
      <c r="C2" s="100" t="s">
        <v>27</v>
      </c>
      <c r="D2" s="100" t="s">
        <v>29</v>
      </c>
      <c r="E2" s="100" t="s">
        <v>31</v>
      </c>
      <c r="F2" s="100" t="s">
        <v>33</v>
      </c>
      <c r="G2" s="100" t="s">
        <v>35</v>
      </c>
      <c r="H2" s="100" t="s">
        <v>37</v>
      </c>
      <c r="I2" s="100" t="s">
        <v>39</v>
      </c>
      <c r="J2" s="91" t="s">
        <v>41</v>
      </c>
      <c r="K2" s="94" t="s">
        <v>43</v>
      </c>
      <c r="L2" s="94" t="s">
        <v>45</v>
      </c>
      <c r="M2" s="94" t="s">
        <v>47</v>
      </c>
      <c r="N2" s="94" t="s">
        <v>49</v>
      </c>
      <c r="O2" s="94" t="s">
        <v>51</v>
      </c>
      <c r="P2" s="90" t="s">
        <v>57</v>
      </c>
      <c r="Q2" s="90" t="s">
        <v>59</v>
      </c>
      <c r="R2" s="91" t="s">
        <v>61</v>
      </c>
      <c r="S2" s="91" t="s">
        <v>63</v>
      </c>
      <c r="T2" s="90" t="s">
        <v>65</v>
      </c>
      <c r="U2" s="90" t="s">
        <v>67</v>
      </c>
      <c r="V2" s="30"/>
      <c r="W2" s="30"/>
      <c r="X2" s="4"/>
      <c r="Y2" s="4"/>
    </row>
    <row r="3" spans="1:25" ht="76.5" customHeight="1" thickBot="1">
      <c r="A3" s="90"/>
      <c r="B3" s="99"/>
      <c r="C3" s="100"/>
      <c r="D3" s="100"/>
      <c r="E3" s="100"/>
      <c r="F3" s="100"/>
      <c r="G3" s="100"/>
      <c r="H3" s="100"/>
      <c r="I3" s="100"/>
      <c r="J3" s="91"/>
      <c r="K3" s="95"/>
      <c r="L3" s="95"/>
      <c r="M3" s="95"/>
      <c r="N3" s="95"/>
      <c r="O3" s="95"/>
      <c r="P3" s="90"/>
      <c r="Q3" s="90"/>
      <c r="R3" s="91"/>
      <c r="S3" s="91"/>
      <c r="T3" s="90"/>
      <c r="U3" s="90"/>
      <c r="V3" s="31"/>
      <c r="W3" s="34" t="s">
        <v>70</v>
      </c>
      <c r="X3" s="35" t="s">
        <v>24</v>
      </c>
      <c r="Y3" s="36" t="s">
        <v>73</v>
      </c>
    </row>
    <row r="4" spans="1:25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32" t="s">
        <v>52</v>
      </c>
      <c r="P4" s="87" t="s">
        <v>58</v>
      </c>
      <c r="Q4" s="87" t="s">
        <v>60</v>
      </c>
      <c r="R4" s="87" t="s">
        <v>62</v>
      </c>
      <c r="S4" s="87" t="s">
        <v>64</v>
      </c>
      <c r="T4" s="87" t="s">
        <v>66</v>
      </c>
      <c r="U4" s="87" t="s">
        <v>68</v>
      </c>
      <c r="V4" s="87" t="s">
        <v>69</v>
      </c>
      <c r="W4" s="38"/>
      <c r="X4" s="39"/>
      <c r="Y4" s="4"/>
    </row>
    <row r="5" spans="1:25" ht="33.75" customHeight="1">
      <c r="A5" s="4"/>
      <c r="B5" s="27"/>
      <c r="C5" s="92" t="s">
        <v>53</v>
      </c>
      <c r="D5" s="92"/>
      <c r="E5" s="92"/>
      <c r="F5" s="92"/>
      <c r="G5" s="93" t="s">
        <v>54</v>
      </c>
      <c r="H5" s="93"/>
      <c r="I5" s="93"/>
      <c r="J5" s="93"/>
      <c r="K5" s="93" t="s">
        <v>55</v>
      </c>
      <c r="L5" s="93"/>
      <c r="M5" s="93"/>
      <c r="N5" s="93" t="s">
        <v>56</v>
      </c>
      <c r="O5" s="93"/>
      <c r="P5" s="88"/>
      <c r="Q5" s="88"/>
      <c r="R5" s="88"/>
      <c r="S5" s="88"/>
      <c r="T5" s="88"/>
      <c r="U5" s="88"/>
      <c r="V5" s="88"/>
      <c r="W5" s="40"/>
      <c r="X5" s="41"/>
      <c r="Y5" s="4"/>
    </row>
    <row r="6" spans="1:25" ht="15">
      <c r="A6" s="4">
        <v>1</v>
      </c>
      <c r="B6" s="118" t="s">
        <v>274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0</v>
      </c>
      <c r="J6" s="18">
        <v>1</v>
      </c>
      <c r="K6" s="18">
        <v>0</v>
      </c>
      <c r="L6" s="18">
        <v>1</v>
      </c>
      <c r="M6" s="18">
        <v>1</v>
      </c>
      <c r="N6" s="18">
        <v>1</v>
      </c>
      <c r="O6" s="18">
        <v>1</v>
      </c>
      <c r="P6" s="28">
        <v>0</v>
      </c>
      <c r="Q6" s="28">
        <v>0</v>
      </c>
      <c r="R6" s="28">
        <v>1</v>
      </c>
      <c r="S6" s="28">
        <v>1</v>
      </c>
      <c r="T6" s="28">
        <v>1</v>
      </c>
      <c r="U6" s="28">
        <v>0</v>
      </c>
      <c r="V6" s="26">
        <v>2</v>
      </c>
      <c r="W6" s="41">
        <f>C6+D6+E6+F6+G6+H6+I6+J6+K6+L6+M6+N6+O6+P6+Q6+R6+S6+T6+U6+V6</f>
        <v>16</v>
      </c>
      <c r="X6" s="41"/>
      <c r="Y6" s="4"/>
    </row>
    <row r="7" spans="1:25" ht="15">
      <c r="A7" s="4">
        <v>2</v>
      </c>
      <c r="B7" s="118" t="s">
        <v>275</v>
      </c>
      <c r="C7" s="18">
        <v>1</v>
      </c>
      <c r="D7" s="18">
        <v>1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1</v>
      </c>
      <c r="L7" s="18">
        <v>1</v>
      </c>
      <c r="M7" s="18">
        <v>0</v>
      </c>
      <c r="N7" s="18">
        <v>1</v>
      </c>
      <c r="O7" s="18">
        <v>0</v>
      </c>
      <c r="P7" s="28">
        <v>1</v>
      </c>
      <c r="Q7" s="28">
        <v>0</v>
      </c>
      <c r="R7" s="28">
        <v>1</v>
      </c>
      <c r="S7" s="28">
        <v>1</v>
      </c>
      <c r="T7" s="28">
        <v>1</v>
      </c>
      <c r="U7" s="28">
        <v>1</v>
      </c>
      <c r="V7" s="26">
        <v>0</v>
      </c>
      <c r="W7" s="41">
        <f aca="true" t="shared" si="0" ref="W7:W30">C7+D7+E7+F7+G7+H7+I7+J7+K7+L7+M7+N7+O7+P7+Q7+R7+S7+T7+U7+V7</f>
        <v>11</v>
      </c>
      <c r="X7" s="41"/>
      <c r="Y7" s="4"/>
    </row>
    <row r="8" spans="1:25" ht="15">
      <c r="A8" s="4">
        <v>3</v>
      </c>
      <c r="B8" s="118" t="s">
        <v>292</v>
      </c>
      <c r="C8" s="18">
        <v>1</v>
      </c>
      <c r="D8" s="18">
        <v>0</v>
      </c>
      <c r="E8" s="18">
        <v>0</v>
      </c>
      <c r="F8" s="18">
        <v>0</v>
      </c>
      <c r="G8" s="18">
        <v>1</v>
      </c>
      <c r="H8" s="18">
        <v>0</v>
      </c>
      <c r="I8" s="18">
        <v>1</v>
      </c>
      <c r="J8" s="18">
        <v>0</v>
      </c>
      <c r="K8" s="18">
        <v>0</v>
      </c>
      <c r="L8" s="18">
        <v>1</v>
      </c>
      <c r="M8" s="18">
        <v>1</v>
      </c>
      <c r="N8" s="18">
        <v>0</v>
      </c>
      <c r="O8" s="18">
        <v>1</v>
      </c>
      <c r="P8" s="28">
        <v>0</v>
      </c>
      <c r="Q8" s="28">
        <v>0</v>
      </c>
      <c r="R8" s="28">
        <v>1</v>
      </c>
      <c r="S8" s="28">
        <v>0</v>
      </c>
      <c r="T8" s="28">
        <v>0</v>
      </c>
      <c r="U8" s="28">
        <v>0</v>
      </c>
      <c r="V8" s="26">
        <v>0</v>
      </c>
      <c r="W8" s="41">
        <f t="shared" si="0"/>
        <v>7</v>
      </c>
      <c r="X8" s="41"/>
      <c r="Y8" s="4"/>
    </row>
    <row r="9" spans="1:25" ht="15">
      <c r="A9" s="4">
        <v>4</v>
      </c>
      <c r="B9" s="118" t="s">
        <v>277</v>
      </c>
      <c r="C9" s="18">
        <v>1</v>
      </c>
      <c r="D9" s="18">
        <v>1</v>
      </c>
      <c r="E9" s="18">
        <v>1</v>
      </c>
      <c r="F9" s="18">
        <v>0</v>
      </c>
      <c r="G9" s="18">
        <v>1</v>
      </c>
      <c r="H9" s="18">
        <v>0</v>
      </c>
      <c r="I9" s="18">
        <v>1</v>
      </c>
      <c r="J9" s="18">
        <v>1</v>
      </c>
      <c r="K9" s="18">
        <v>0</v>
      </c>
      <c r="L9" s="18">
        <v>1</v>
      </c>
      <c r="M9" s="18">
        <v>0</v>
      </c>
      <c r="N9" s="18">
        <v>1</v>
      </c>
      <c r="O9" s="18">
        <v>0</v>
      </c>
      <c r="P9" s="28">
        <v>0</v>
      </c>
      <c r="Q9" s="28">
        <v>1</v>
      </c>
      <c r="R9" s="28">
        <v>1</v>
      </c>
      <c r="S9" s="28">
        <v>1</v>
      </c>
      <c r="T9" s="28">
        <v>0</v>
      </c>
      <c r="U9" s="28">
        <v>1</v>
      </c>
      <c r="V9" s="26">
        <v>0</v>
      </c>
      <c r="W9" s="41">
        <f t="shared" si="0"/>
        <v>12</v>
      </c>
      <c r="X9" s="41"/>
      <c r="Y9" s="4"/>
    </row>
    <row r="10" spans="1:25" ht="15">
      <c r="A10" s="4">
        <v>5</v>
      </c>
      <c r="B10" s="118" t="s">
        <v>279</v>
      </c>
      <c r="C10" s="18">
        <v>1</v>
      </c>
      <c r="D10" s="18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0</v>
      </c>
      <c r="M10" s="18">
        <v>1</v>
      </c>
      <c r="N10" s="18">
        <v>1</v>
      </c>
      <c r="O10" s="1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6">
        <v>1</v>
      </c>
      <c r="W10" s="41">
        <f t="shared" si="0"/>
        <v>18</v>
      </c>
      <c r="X10" s="41"/>
      <c r="Y10" s="4"/>
    </row>
    <row r="11" spans="1:25" ht="15">
      <c r="A11" s="4">
        <v>6</v>
      </c>
      <c r="B11" s="118" t="s">
        <v>278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0</v>
      </c>
      <c r="N11" s="18">
        <v>1</v>
      </c>
      <c r="O11" s="18">
        <v>1</v>
      </c>
      <c r="P11" s="28">
        <v>1</v>
      </c>
      <c r="Q11" s="28">
        <v>0</v>
      </c>
      <c r="R11" s="28">
        <v>1</v>
      </c>
      <c r="S11" s="28">
        <v>1</v>
      </c>
      <c r="T11" s="28">
        <v>1</v>
      </c>
      <c r="U11" s="28">
        <v>1</v>
      </c>
      <c r="V11" s="26">
        <v>1</v>
      </c>
      <c r="W11" s="41">
        <f t="shared" si="0"/>
        <v>18</v>
      </c>
      <c r="X11" s="41"/>
      <c r="Y11" s="4"/>
    </row>
    <row r="12" spans="1:25" ht="15">
      <c r="A12" s="4">
        <v>7</v>
      </c>
      <c r="B12" s="118" t="s">
        <v>280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1</v>
      </c>
      <c r="P12" s="28">
        <v>1</v>
      </c>
      <c r="Q12" s="28">
        <v>1</v>
      </c>
      <c r="R12" s="28">
        <v>0</v>
      </c>
      <c r="S12" s="28">
        <v>1</v>
      </c>
      <c r="T12" s="28">
        <v>1</v>
      </c>
      <c r="U12" s="28">
        <v>1</v>
      </c>
      <c r="V12" s="26">
        <v>0</v>
      </c>
      <c r="W12" s="41">
        <f t="shared" si="0"/>
        <v>14</v>
      </c>
      <c r="X12" s="41"/>
      <c r="Y12" s="4"/>
    </row>
    <row r="13" spans="1:25" ht="15">
      <c r="A13" s="4">
        <v>8</v>
      </c>
      <c r="B13" s="118" t="s">
        <v>293</v>
      </c>
      <c r="C13" s="18">
        <v>1</v>
      </c>
      <c r="D13" s="18">
        <v>1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1</v>
      </c>
      <c r="P13" s="28">
        <v>1</v>
      </c>
      <c r="Q13" s="28">
        <v>1</v>
      </c>
      <c r="R13" s="28">
        <v>1</v>
      </c>
      <c r="S13" s="28">
        <v>0</v>
      </c>
      <c r="T13" s="28">
        <v>1</v>
      </c>
      <c r="U13" s="28">
        <v>1</v>
      </c>
      <c r="V13" s="26">
        <v>2</v>
      </c>
      <c r="W13" s="41">
        <f t="shared" si="0"/>
        <v>13</v>
      </c>
      <c r="X13" s="41"/>
      <c r="Y13" s="4"/>
    </row>
    <row r="14" spans="1:25" ht="15">
      <c r="A14" s="4">
        <v>9</v>
      </c>
      <c r="B14" s="118" t="s">
        <v>282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</v>
      </c>
      <c r="N14" s="18">
        <v>1</v>
      </c>
      <c r="O14" s="18">
        <v>1</v>
      </c>
      <c r="P14" s="28">
        <v>1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6">
        <v>0</v>
      </c>
      <c r="W14" s="41">
        <f t="shared" si="0"/>
        <v>4</v>
      </c>
      <c r="X14" s="41"/>
      <c r="Y14" s="4"/>
    </row>
    <row r="15" spans="1:25" ht="15">
      <c r="A15" s="4">
        <v>10</v>
      </c>
      <c r="B15" s="118" t="s">
        <v>283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0</v>
      </c>
      <c r="L15" s="18">
        <v>1</v>
      </c>
      <c r="M15" s="18">
        <v>1</v>
      </c>
      <c r="N15" s="18">
        <v>1</v>
      </c>
      <c r="O15" s="1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6">
        <v>1</v>
      </c>
      <c r="W15" s="41">
        <f t="shared" si="0"/>
        <v>19</v>
      </c>
      <c r="X15" s="41"/>
      <c r="Y15" s="4"/>
    </row>
    <row r="16" spans="1:25" ht="15">
      <c r="A16" s="4">
        <v>11</v>
      </c>
      <c r="B16" s="118" t="s">
        <v>284</v>
      </c>
      <c r="C16" s="18">
        <v>1</v>
      </c>
      <c r="D16" s="18">
        <v>1</v>
      </c>
      <c r="E16" s="18">
        <v>1</v>
      </c>
      <c r="F16" s="18">
        <v>1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1</v>
      </c>
      <c r="M16" s="18">
        <v>0</v>
      </c>
      <c r="N16" s="18">
        <v>1</v>
      </c>
      <c r="O16" s="18">
        <v>1</v>
      </c>
      <c r="P16" s="28">
        <v>1</v>
      </c>
      <c r="Q16" s="28">
        <v>1</v>
      </c>
      <c r="R16" s="28">
        <v>1</v>
      </c>
      <c r="S16" s="28">
        <v>0</v>
      </c>
      <c r="T16" s="28">
        <v>1</v>
      </c>
      <c r="U16" s="28">
        <v>0</v>
      </c>
      <c r="V16" s="26">
        <v>1</v>
      </c>
      <c r="W16" s="41">
        <f t="shared" si="0"/>
        <v>13</v>
      </c>
      <c r="X16" s="41"/>
      <c r="Y16" s="4"/>
    </row>
    <row r="17" spans="1:25" ht="15">
      <c r="A17" s="4">
        <v>12</v>
      </c>
      <c r="B17" s="118" t="s">
        <v>285</v>
      </c>
      <c r="C17" s="18">
        <v>1</v>
      </c>
      <c r="D17" s="18">
        <v>1</v>
      </c>
      <c r="E17" s="18">
        <v>0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1</v>
      </c>
      <c r="N17" s="18">
        <v>0</v>
      </c>
      <c r="O17" s="18">
        <v>0</v>
      </c>
      <c r="P17" s="28">
        <v>1</v>
      </c>
      <c r="Q17" s="28">
        <v>0</v>
      </c>
      <c r="R17" s="28">
        <v>0</v>
      </c>
      <c r="S17" s="28">
        <v>1</v>
      </c>
      <c r="T17" s="28">
        <v>0</v>
      </c>
      <c r="U17" s="28">
        <v>1</v>
      </c>
      <c r="V17" s="26">
        <v>0</v>
      </c>
      <c r="W17" s="41">
        <f t="shared" si="0"/>
        <v>8</v>
      </c>
      <c r="X17" s="41"/>
      <c r="Y17" s="4"/>
    </row>
    <row r="18" spans="1:25" ht="15">
      <c r="A18" s="4">
        <v>13</v>
      </c>
      <c r="B18" s="118" t="s">
        <v>286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1</v>
      </c>
      <c r="J18" s="18">
        <v>1</v>
      </c>
      <c r="K18" s="18">
        <v>1</v>
      </c>
      <c r="L18" s="18">
        <v>0</v>
      </c>
      <c r="M18" s="18">
        <v>0</v>
      </c>
      <c r="N18" s="18">
        <v>1</v>
      </c>
      <c r="O18" s="18">
        <v>1</v>
      </c>
      <c r="P18" s="28">
        <v>1</v>
      </c>
      <c r="Q18" s="28">
        <v>1</v>
      </c>
      <c r="R18" s="28">
        <v>1</v>
      </c>
      <c r="S18" s="28">
        <v>0</v>
      </c>
      <c r="T18" s="28">
        <v>0</v>
      </c>
      <c r="U18" s="28">
        <v>1</v>
      </c>
      <c r="V18" s="26">
        <v>0</v>
      </c>
      <c r="W18" s="41">
        <f t="shared" si="0"/>
        <v>13</v>
      </c>
      <c r="X18" s="41"/>
      <c r="Y18" s="4"/>
    </row>
    <row r="19" spans="1:25" ht="15">
      <c r="A19" s="4">
        <v>14</v>
      </c>
      <c r="B19" s="118" t="s">
        <v>287</v>
      </c>
      <c r="C19" s="18">
        <v>1</v>
      </c>
      <c r="D19" s="18">
        <v>1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6">
        <v>1</v>
      </c>
      <c r="W19" s="41">
        <f t="shared" si="0"/>
        <v>16</v>
      </c>
      <c r="X19" s="41"/>
      <c r="Y19" s="4"/>
    </row>
    <row r="20" spans="1:25" ht="15">
      <c r="A20" s="4">
        <v>15</v>
      </c>
      <c r="B20" s="118" t="s">
        <v>288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0</v>
      </c>
      <c r="P20" s="28">
        <v>1</v>
      </c>
      <c r="Q20" s="28">
        <v>1</v>
      </c>
      <c r="R20" s="28">
        <v>1</v>
      </c>
      <c r="S20" s="28">
        <v>1</v>
      </c>
      <c r="T20" s="28">
        <v>1</v>
      </c>
      <c r="U20" s="28">
        <v>0</v>
      </c>
      <c r="V20" s="26">
        <v>2</v>
      </c>
      <c r="W20" s="41">
        <f t="shared" si="0"/>
        <v>19</v>
      </c>
      <c r="X20" s="41"/>
      <c r="Y20" s="4"/>
    </row>
    <row r="21" spans="1:25" ht="15">
      <c r="A21" s="4">
        <v>16</v>
      </c>
      <c r="B21" s="118" t="s">
        <v>289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28">
        <v>1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6">
        <v>1</v>
      </c>
      <c r="W21" s="41">
        <f t="shared" si="0"/>
        <v>20</v>
      </c>
      <c r="X21" s="41"/>
      <c r="Y21" s="4"/>
    </row>
    <row r="22" spans="1:25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28"/>
      <c r="V22" s="26"/>
      <c r="W22" s="41">
        <f t="shared" si="0"/>
        <v>0</v>
      </c>
      <c r="X22" s="41"/>
      <c r="Y22" s="4"/>
    </row>
    <row r="23" spans="1:25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28"/>
      <c r="V23" s="26"/>
      <c r="W23" s="41">
        <f t="shared" si="0"/>
        <v>0</v>
      </c>
      <c r="X23" s="41"/>
      <c r="Y23" s="4"/>
    </row>
    <row r="24" spans="1:25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28"/>
      <c r="V24" s="26"/>
      <c r="W24" s="41">
        <f t="shared" si="0"/>
        <v>0</v>
      </c>
      <c r="X24" s="41"/>
      <c r="Y24" s="4"/>
    </row>
    <row r="25" spans="1:25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28"/>
      <c r="V25" s="26"/>
      <c r="W25" s="41">
        <f t="shared" si="0"/>
        <v>0</v>
      </c>
      <c r="X25" s="41"/>
      <c r="Y25" s="4"/>
    </row>
    <row r="26" spans="1:25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28"/>
      <c r="V26" s="26"/>
      <c r="W26" s="41">
        <f t="shared" si="0"/>
        <v>0</v>
      </c>
      <c r="X26" s="41"/>
      <c r="Y26" s="4"/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28"/>
      <c r="V27" s="26"/>
      <c r="W27" s="41">
        <f t="shared" si="0"/>
        <v>0</v>
      </c>
      <c r="X27" s="41"/>
      <c r="Y27" s="4"/>
    </row>
    <row r="28" spans="1:25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28"/>
      <c r="V28" s="26"/>
      <c r="W28" s="41">
        <f t="shared" si="0"/>
        <v>0</v>
      </c>
      <c r="X28" s="41"/>
      <c r="Y28" s="4"/>
    </row>
    <row r="29" spans="1:25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28"/>
      <c r="V29" s="26"/>
      <c r="W29" s="41">
        <f t="shared" si="0"/>
        <v>0</v>
      </c>
      <c r="X29" s="41"/>
      <c r="Y29" s="4"/>
    </row>
    <row r="30" spans="1:25" ht="15">
      <c r="A30" s="4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8"/>
      <c r="Q30" s="28"/>
      <c r="R30" s="28"/>
      <c r="S30" s="28"/>
      <c r="T30" s="28"/>
      <c r="U30" s="28"/>
      <c r="V30" s="26"/>
      <c r="W30" s="41">
        <f t="shared" si="0"/>
        <v>0</v>
      </c>
      <c r="X30" s="41"/>
      <c r="Y30" s="4"/>
    </row>
    <row r="31" spans="1:25" ht="60">
      <c r="A31" s="5"/>
      <c r="B31" s="33" t="s">
        <v>75</v>
      </c>
      <c r="C31" s="6">
        <v>15</v>
      </c>
      <c r="D31" s="6">
        <v>14</v>
      </c>
      <c r="E31" s="6">
        <v>13</v>
      </c>
      <c r="F31" s="6">
        <v>9</v>
      </c>
      <c r="G31" s="6">
        <v>10</v>
      </c>
      <c r="H31" s="6">
        <v>8</v>
      </c>
      <c r="I31" s="6">
        <v>9</v>
      </c>
      <c r="J31" s="6">
        <v>9</v>
      </c>
      <c r="K31" s="6">
        <v>8</v>
      </c>
      <c r="L31" s="6">
        <v>11</v>
      </c>
      <c r="M31" s="6">
        <v>10</v>
      </c>
      <c r="N31" s="6">
        <v>13</v>
      </c>
      <c r="O31" s="6">
        <v>12</v>
      </c>
      <c r="P31" s="6">
        <v>13</v>
      </c>
      <c r="Q31" s="6">
        <v>10</v>
      </c>
      <c r="R31" s="6">
        <v>13</v>
      </c>
      <c r="S31" s="6">
        <v>11</v>
      </c>
      <c r="T31" s="6">
        <v>11</v>
      </c>
      <c r="U31" s="6">
        <v>11</v>
      </c>
      <c r="V31" s="6">
        <v>9</v>
      </c>
      <c r="W31" s="6"/>
      <c r="X31" s="6"/>
      <c r="Y31" s="7"/>
    </row>
    <row r="32" ht="15">
      <c r="B32" s="22"/>
    </row>
    <row r="33" spans="2:13" ht="18.75">
      <c r="B33" s="79" t="s">
        <v>74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5" ht="21">
      <c r="B34" s="82" t="s">
        <v>294</v>
      </c>
      <c r="C34" s="89"/>
      <c r="D34" s="89"/>
      <c r="E34" s="89"/>
    </row>
    <row r="35" spans="2:5" ht="21">
      <c r="B35" s="82" t="s">
        <v>295</v>
      </c>
      <c r="C35" s="89"/>
      <c r="D35" s="89"/>
      <c r="E35" s="89"/>
    </row>
  </sheetData>
  <sheetProtection/>
  <mergeCells count="36"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B25" sqref="B25:E25"/>
    </sheetView>
  </sheetViews>
  <sheetFormatPr defaultColWidth="9.140625" defaultRowHeight="15"/>
  <sheetData>
    <row r="1" spans="1:21" ht="18.75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9"/>
      <c r="T1" s="29"/>
      <c r="U1" s="29"/>
    </row>
    <row r="2" spans="1:21" ht="15.75" thickBot="1">
      <c r="A2" s="90"/>
      <c r="B2" s="99"/>
      <c r="C2" s="103" t="s">
        <v>259</v>
      </c>
      <c r="D2" s="107" t="s">
        <v>260</v>
      </c>
      <c r="E2" s="107" t="s">
        <v>261</v>
      </c>
      <c r="F2" s="107" t="s">
        <v>262</v>
      </c>
      <c r="G2" s="103" t="s">
        <v>263</v>
      </c>
      <c r="H2" s="103" t="s">
        <v>264</v>
      </c>
      <c r="I2" s="103" t="s">
        <v>265</v>
      </c>
      <c r="J2" s="105" t="s">
        <v>266</v>
      </c>
      <c r="K2" s="103" t="s">
        <v>267</v>
      </c>
      <c r="L2" s="103" t="s">
        <v>268</v>
      </c>
      <c r="M2" s="103" t="s">
        <v>269</v>
      </c>
      <c r="N2" s="103" t="s">
        <v>269</v>
      </c>
      <c r="O2" s="103" t="s">
        <v>270</v>
      </c>
      <c r="P2" s="103" t="s">
        <v>271</v>
      </c>
      <c r="Q2" s="103" t="s">
        <v>272</v>
      </c>
      <c r="R2" s="103" t="s">
        <v>273</v>
      </c>
      <c r="S2" s="103" t="s">
        <v>70</v>
      </c>
      <c r="T2" s="103" t="s">
        <v>24</v>
      </c>
      <c r="U2" s="101" t="s">
        <v>73</v>
      </c>
    </row>
    <row r="3" spans="1:21" ht="15.75" thickBot="1">
      <c r="A3" s="90"/>
      <c r="B3" s="99"/>
      <c r="C3" s="104"/>
      <c r="D3" s="108"/>
      <c r="E3" s="108"/>
      <c r="F3" s="108"/>
      <c r="G3" s="104"/>
      <c r="H3" s="104"/>
      <c r="I3" s="104"/>
      <c r="J3" s="106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2"/>
    </row>
    <row r="4" spans="1:21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32" t="s">
        <v>52</v>
      </c>
      <c r="P4" s="42" t="s">
        <v>79</v>
      </c>
      <c r="Q4" s="42" t="s">
        <v>80</v>
      </c>
      <c r="R4" s="42" t="s">
        <v>81</v>
      </c>
      <c r="S4" s="38"/>
      <c r="T4" s="39"/>
      <c r="U4" s="29"/>
    </row>
    <row r="5" spans="1:21" ht="15">
      <c r="A5" s="29">
        <v>1</v>
      </c>
      <c r="B5" s="73" t="s">
        <v>274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</v>
      </c>
      <c r="K5" s="18">
        <v>1</v>
      </c>
      <c r="L5" s="18">
        <v>0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41">
        <v>14</v>
      </c>
      <c r="T5" s="41"/>
      <c r="U5" s="29"/>
    </row>
    <row r="6" spans="1:21" ht="15">
      <c r="A6" s="29">
        <v>2</v>
      </c>
      <c r="B6" s="73" t="s">
        <v>275</v>
      </c>
      <c r="C6" s="18">
        <v>0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41">
        <v>13</v>
      </c>
      <c r="T6" s="41"/>
      <c r="U6" s="29"/>
    </row>
    <row r="7" spans="1:21" ht="15">
      <c r="A7" s="29">
        <v>3</v>
      </c>
      <c r="B7" s="73" t="s">
        <v>276</v>
      </c>
      <c r="C7" s="18">
        <v>1</v>
      </c>
      <c r="D7" s="18">
        <v>0</v>
      </c>
      <c r="E7" s="18">
        <v>1</v>
      </c>
      <c r="F7" s="18">
        <v>1</v>
      </c>
      <c r="G7" s="18">
        <v>0</v>
      </c>
      <c r="H7" s="18">
        <v>1</v>
      </c>
      <c r="I7" s="18">
        <v>0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0</v>
      </c>
      <c r="Q7" s="18">
        <v>0</v>
      </c>
      <c r="R7" s="18">
        <v>0</v>
      </c>
      <c r="S7" s="41">
        <v>10</v>
      </c>
      <c r="T7" s="41"/>
      <c r="U7" s="29"/>
    </row>
    <row r="8" spans="1:21" ht="15">
      <c r="A8" s="29">
        <v>4</v>
      </c>
      <c r="B8" s="73" t="s">
        <v>277</v>
      </c>
      <c r="C8" s="18">
        <v>1</v>
      </c>
      <c r="D8" s="18">
        <v>0</v>
      </c>
      <c r="E8" s="18">
        <v>1</v>
      </c>
      <c r="F8" s="18">
        <v>1</v>
      </c>
      <c r="G8" s="18">
        <v>0</v>
      </c>
      <c r="H8" s="18">
        <v>1</v>
      </c>
      <c r="I8" s="18">
        <v>1</v>
      </c>
      <c r="J8" s="18">
        <v>1</v>
      </c>
      <c r="K8" s="18">
        <v>0</v>
      </c>
      <c r="L8" s="18">
        <v>1</v>
      </c>
      <c r="M8" s="18">
        <v>1</v>
      </c>
      <c r="N8" s="18">
        <v>0</v>
      </c>
      <c r="O8" s="18">
        <v>1</v>
      </c>
      <c r="P8" s="18">
        <v>1</v>
      </c>
      <c r="Q8" s="18">
        <v>1</v>
      </c>
      <c r="R8" s="18">
        <v>1</v>
      </c>
      <c r="S8" s="41">
        <v>12</v>
      </c>
      <c r="T8" s="41"/>
      <c r="U8" s="29"/>
    </row>
    <row r="9" spans="1:21" ht="15">
      <c r="A9" s="29">
        <v>5</v>
      </c>
      <c r="B9" s="73" t="s">
        <v>278</v>
      </c>
      <c r="C9" s="18">
        <v>1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41">
        <v>15</v>
      </c>
      <c r="T9" s="41"/>
      <c r="U9" s="29"/>
    </row>
    <row r="10" spans="1:21" ht="15">
      <c r="A10" s="29">
        <v>6</v>
      </c>
      <c r="B10" s="73" t="s">
        <v>279</v>
      </c>
      <c r="C10" s="18">
        <v>0</v>
      </c>
      <c r="D10" s="18">
        <v>0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1</v>
      </c>
      <c r="R10" s="18">
        <v>1</v>
      </c>
      <c r="S10" s="41">
        <v>11</v>
      </c>
      <c r="T10" s="41"/>
      <c r="U10" s="29"/>
    </row>
    <row r="11" spans="1:21" ht="15">
      <c r="A11" s="29">
        <v>7</v>
      </c>
      <c r="B11" s="73" t="s">
        <v>280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0</v>
      </c>
      <c r="P11" s="18">
        <v>0</v>
      </c>
      <c r="Q11" s="18">
        <v>1</v>
      </c>
      <c r="R11" s="18">
        <v>1</v>
      </c>
      <c r="S11" s="41">
        <v>14</v>
      </c>
      <c r="T11" s="41"/>
      <c r="U11" s="29"/>
    </row>
    <row r="12" spans="1:21" ht="15">
      <c r="A12" s="29">
        <v>8</v>
      </c>
      <c r="B12" s="73" t="s">
        <v>281</v>
      </c>
      <c r="C12" s="18">
        <v>1</v>
      </c>
      <c r="D12" s="18">
        <v>1</v>
      </c>
      <c r="E12" s="18">
        <v>0</v>
      </c>
      <c r="F12" s="18">
        <v>1</v>
      </c>
      <c r="G12" s="18">
        <v>0</v>
      </c>
      <c r="H12" s="18">
        <v>1</v>
      </c>
      <c r="I12" s="18">
        <v>0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0</v>
      </c>
      <c r="P12" s="18">
        <v>0</v>
      </c>
      <c r="Q12" s="18">
        <v>1</v>
      </c>
      <c r="R12" s="18">
        <v>1</v>
      </c>
      <c r="S12" s="41">
        <v>11</v>
      </c>
      <c r="T12" s="41"/>
      <c r="U12" s="29"/>
    </row>
    <row r="13" spans="1:21" ht="15">
      <c r="A13" s="29">
        <v>9</v>
      </c>
      <c r="B13" s="73" t="s">
        <v>282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1</v>
      </c>
      <c r="I13" s="18">
        <v>1</v>
      </c>
      <c r="J13" s="18">
        <v>1</v>
      </c>
      <c r="K13" s="18">
        <v>0</v>
      </c>
      <c r="L13" s="18">
        <v>1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1</v>
      </c>
      <c r="S13" s="41">
        <v>7</v>
      </c>
      <c r="T13" s="41"/>
      <c r="U13" s="29"/>
    </row>
    <row r="14" spans="1:21" ht="15">
      <c r="A14" s="29">
        <v>10</v>
      </c>
      <c r="B14" s="73" t="s">
        <v>283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8">
        <v>1</v>
      </c>
      <c r="R14" s="18">
        <v>1</v>
      </c>
      <c r="S14" s="41">
        <v>12</v>
      </c>
      <c r="T14" s="41"/>
      <c r="U14" s="29"/>
    </row>
    <row r="15" spans="1:21" ht="15">
      <c r="A15" s="29">
        <v>11</v>
      </c>
      <c r="B15" s="73" t="s">
        <v>284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0</v>
      </c>
      <c r="M15" s="18">
        <v>0</v>
      </c>
      <c r="N15" s="18">
        <v>1</v>
      </c>
      <c r="O15" s="18">
        <v>1</v>
      </c>
      <c r="P15" s="18">
        <v>0</v>
      </c>
      <c r="Q15" s="18">
        <v>1</v>
      </c>
      <c r="R15" s="18">
        <v>1</v>
      </c>
      <c r="S15" s="41">
        <v>13</v>
      </c>
      <c r="T15" s="41"/>
      <c r="U15" s="29"/>
    </row>
    <row r="16" spans="1:21" ht="15">
      <c r="A16" s="29">
        <v>12</v>
      </c>
      <c r="B16" s="73" t="s">
        <v>285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1</v>
      </c>
      <c r="S16" s="41">
        <v>9</v>
      </c>
      <c r="T16" s="41"/>
      <c r="U16" s="29"/>
    </row>
    <row r="17" spans="1:21" ht="15">
      <c r="A17" s="29">
        <v>13</v>
      </c>
      <c r="B17" s="73" t="s">
        <v>286</v>
      </c>
      <c r="C17" s="18">
        <v>1</v>
      </c>
      <c r="D17" s="18">
        <v>1</v>
      </c>
      <c r="E17" s="18">
        <v>0</v>
      </c>
      <c r="F17" s="18">
        <v>0</v>
      </c>
      <c r="G17" s="18">
        <v>0</v>
      </c>
      <c r="H17" s="18">
        <v>1</v>
      </c>
      <c r="I17" s="18">
        <v>1</v>
      </c>
      <c r="J17" s="18">
        <v>1</v>
      </c>
      <c r="K17" s="18">
        <v>1</v>
      </c>
      <c r="L17" s="18">
        <v>0</v>
      </c>
      <c r="M17" s="18">
        <v>1</v>
      </c>
      <c r="N17" s="18">
        <v>1</v>
      </c>
      <c r="O17" s="18">
        <v>1</v>
      </c>
      <c r="P17" s="18">
        <v>0</v>
      </c>
      <c r="Q17" s="18">
        <v>0</v>
      </c>
      <c r="R17" s="18">
        <v>0</v>
      </c>
      <c r="S17" s="41">
        <v>9</v>
      </c>
      <c r="T17" s="41"/>
      <c r="U17" s="29"/>
    </row>
    <row r="18" spans="1:21" ht="15">
      <c r="A18" s="29">
        <v>14</v>
      </c>
      <c r="B18" s="73" t="s">
        <v>287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0</v>
      </c>
      <c r="M18" s="18">
        <v>0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41">
        <v>14</v>
      </c>
      <c r="T18" s="41"/>
      <c r="U18" s="29"/>
    </row>
    <row r="19" spans="1:21" ht="15">
      <c r="A19" s="29">
        <v>15</v>
      </c>
      <c r="B19" s="73" t="s">
        <v>288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0</v>
      </c>
      <c r="P19" s="18">
        <v>0</v>
      </c>
      <c r="Q19" s="18">
        <v>1</v>
      </c>
      <c r="R19" s="18">
        <v>1</v>
      </c>
      <c r="S19" s="41">
        <v>14</v>
      </c>
      <c r="T19" s="41"/>
      <c r="U19" s="29"/>
    </row>
    <row r="20" spans="1:21" ht="15">
      <c r="A20" s="29">
        <v>16</v>
      </c>
      <c r="B20" s="73" t="s">
        <v>289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8">
        <v>0</v>
      </c>
      <c r="Q20" s="18">
        <v>1</v>
      </c>
      <c r="R20" s="18">
        <v>1</v>
      </c>
      <c r="S20" s="41">
        <v>15</v>
      </c>
      <c r="T20" s="41"/>
      <c r="U20" s="29"/>
    </row>
    <row r="21" spans="1:21" ht="105">
      <c r="A21" s="5"/>
      <c r="B21" s="33" t="s">
        <v>75</v>
      </c>
      <c r="C21" s="6">
        <v>13</v>
      </c>
      <c r="D21" s="6">
        <v>10</v>
      </c>
      <c r="E21" s="6">
        <v>13</v>
      </c>
      <c r="F21" s="6">
        <v>15</v>
      </c>
      <c r="G21" s="6">
        <v>10</v>
      </c>
      <c r="H21" s="6">
        <v>16</v>
      </c>
      <c r="I21" s="6">
        <v>14</v>
      </c>
      <c r="J21" s="6">
        <v>14</v>
      </c>
      <c r="K21" s="6">
        <v>13</v>
      </c>
      <c r="L21" s="6">
        <v>10</v>
      </c>
      <c r="M21" s="6">
        <v>12</v>
      </c>
      <c r="N21" s="6">
        <v>11</v>
      </c>
      <c r="O21" s="6">
        <v>10</v>
      </c>
      <c r="P21" s="6">
        <v>5</v>
      </c>
      <c r="Q21" s="6">
        <v>13</v>
      </c>
      <c r="R21" s="6">
        <v>14</v>
      </c>
      <c r="S21" s="6"/>
      <c r="T21" s="6"/>
      <c r="U21" s="7"/>
    </row>
    <row r="22" ht="15">
      <c r="B22" s="22"/>
    </row>
    <row r="23" spans="2:13" ht="18.75">
      <c r="B23" s="79" t="s">
        <v>74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2:5" ht="21">
      <c r="B24" s="82" t="s">
        <v>290</v>
      </c>
      <c r="C24" s="89"/>
      <c r="D24" s="89"/>
      <c r="E24" s="89"/>
    </row>
    <row r="25" spans="2:5" ht="21">
      <c r="B25" s="82" t="s">
        <v>291</v>
      </c>
      <c r="C25" s="89"/>
      <c r="D25" s="89"/>
      <c r="E25" s="89"/>
    </row>
  </sheetData>
  <sheetProtection/>
  <mergeCells count="25">
    <mergeCell ref="H2:H3"/>
    <mergeCell ref="I2:I3"/>
    <mergeCell ref="A1:A4"/>
    <mergeCell ref="C2:C3"/>
    <mergeCell ref="D2:D3"/>
    <mergeCell ref="E2:E3"/>
    <mergeCell ref="F2:F3"/>
    <mergeCell ref="G2:G3"/>
    <mergeCell ref="R2:R3"/>
    <mergeCell ref="J2:J3"/>
    <mergeCell ref="K2:K3"/>
    <mergeCell ref="L2:L3"/>
    <mergeCell ref="M2:M3"/>
    <mergeCell ref="N2:N3"/>
    <mergeCell ref="O2:O3"/>
    <mergeCell ref="U2:U3"/>
    <mergeCell ref="B23:M23"/>
    <mergeCell ref="B24:E24"/>
    <mergeCell ref="B25:E25"/>
    <mergeCell ref="B1:B4"/>
    <mergeCell ref="C1:R1"/>
    <mergeCell ref="S2:S3"/>
    <mergeCell ref="T2:T3"/>
    <mergeCell ref="P2:P3"/>
    <mergeCell ref="Q2:Q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="60" zoomScaleNormal="60" zoomScalePageLayoutView="0" workbookViewId="0" topLeftCell="A1">
      <selection activeCell="R24" sqref="R2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29"/>
      <c r="Y1" s="29"/>
      <c r="Z1" s="29"/>
    </row>
    <row r="2" spans="1:26" ht="15" customHeight="1" thickBot="1">
      <c r="A2" s="90"/>
      <c r="B2" s="99"/>
      <c r="C2" s="103" t="s">
        <v>77</v>
      </c>
      <c r="D2" s="107" t="s">
        <v>83</v>
      </c>
      <c r="E2" s="107" t="s">
        <v>84</v>
      </c>
      <c r="F2" s="107" t="s">
        <v>84</v>
      </c>
      <c r="G2" s="103" t="s">
        <v>86</v>
      </c>
      <c r="H2" s="103" t="s">
        <v>94</v>
      </c>
      <c r="I2" s="103" t="s">
        <v>78</v>
      </c>
      <c r="J2" s="105" t="s">
        <v>83</v>
      </c>
      <c r="K2" s="103" t="s">
        <v>77</v>
      </c>
      <c r="L2" s="103" t="s">
        <v>77</v>
      </c>
      <c r="M2" s="103" t="s">
        <v>91</v>
      </c>
      <c r="N2" s="103" t="s">
        <v>95</v>
      </c>
      <c r="O2" s="103" t="s">
        <v>93</v>
      </c>
      <c r="P2" s="103" t="s">
        <v>93</v>
      </c>
      <c r="Q2" s="103" t="s">
        <v>85</v>
      </c>
      <c r="R2" s="103" t="s">
        <v>90</v>
      </c>
      <c r="S2" s="103" t="s">
        <v>77</v>
      </c>
      <c r="T2" s="103" t="s">
        <v>77</v>
      </c>
      <c r="U2" s="103" t="s">
        <v>92</v>
      </c>
      <c r="V2" s="103" t="s">
        <v>86</v>
      </c>
      <c r="W2" s="109"/>
      <c r="X2" s="103" t="s">
        <v>70</v>
      </c>
      <c r="Y2" s="103" t="s">
        <v>24</v>
      </c>
      <c r="Z2" s="101" t="s">
        <v>73</v>
      </c>
    </row>
    <row r="3" spans="1:26" ht="76.5" customHeight="1" thickBot="1">
      <c r="A3" s="90"/>
      <c r="B3" s="99"/>
      <c r="C3" s="104"/>
      <c r="D3" s="108"/>
      <c r="E3" s="108"/>
      <c r="F3" s="108"/>
      <c r="G3" s="104"/>
      <c r="H3" s="104"/>
      <c r="I3" s="104"/>
      <c r="J3" s="106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10"/>
      <c r="X3" s="104"/>
      <c r="Y3" s="104"/>
      <c r="Z3" s="102"/>
    </row>
    <row r="4" spans="1:26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32" t="s">
        <v>52</v>
      </c>
      <c r="P4" s="42" t="s">
        <v>79</v>
      </c>
      <c r="Q4" s="42" t="s">
        <v>80</v>
      </c>
      <c r="R4" s="42" t="s">
        <v>81</v>
      </c>
      <c r="S4" s="42" t="s">
        <v>82</v>
      </c>
      <c r="T4" s="42" t="s">
        <v>87</v>
      </c>
      <c r="U4" s="42" t="s">
        <v>88</v>
      </c>
      <c r="V4" s="42" t="s">
        <v>89</v>
      </c>
      <c r="W4" s="37" t="s">
        <v>58</v>
      </c>
      <c r="X4" s="38"/>
      <c r="Y4" s="39"/>
      <c r="Z4" s="29"/>
    </row>
    <row r="5" spans="1:26" ht="15">
      <c r="A5" s="29">
        <v>1</v>
      </c>
      <c r="B5" s="52" t="s">
        <v>201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28">
        <v>0</v>
      </c>
      <c r="X5" s="41">
        <f>C5+D5+E5+F5+G5+H5+I5+J5+K5+L5+M5+N5+O5+P5+Q5+R5+S5+T5+U5+V5+W5</f>
        <v>19</v>
      </c>
      <c r="Y5" s="41"/>
      <c r="Z5" s="29"/>
    </row>
    <row r="6" spans="1:26" ht="15">
      <c r="A6" s="29">
        <v>2</v>
      </c>
      <c r="B6" s="52" t="s">
        <v>202</v>
      </c>
      <c r="C6" s="18">
        <v>0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28">
        <v>0</v>
      </c>
      <c r="X6" s="41">
        <f aca="true" t="shared" si="0" ref="X6:X14">C6+D6+E6+F6+G6+H6+I6+J6+K6+L6+M6+N6+O6+P6+Q6+R6+S6+T6+U6+V6+W6</f>
        <v>17</v>
      </c>
      <c r="Y6" s="41"/>
      <c r="Z6" s="29"/>
    </row>
    <row r="7" spans="1:26" ht="15">
      <c r="A7" s="29">
        <v>3</v>
      </c>
      <c r="B7" s="52" t="s">
        <v>203</v>
      </c>
      <c r="C7" s="18">
        <v>1</v>
      </c>
      <c r="D7" s="18">
        <v>0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28">
        <v>1</v>
      </c>
      <c r="X7" s="41">
        <f t="shared" si="0"/>
        <v>20</v>
      </c>
      <c r="Y7" s="41"/>
      <c r="Z7" s="29"/>
    </row>
    <row r="8" spans="1:26" ht="15">
      <c r="A8" s="29">
        <v>4</v>
      </c>
      <c r="B8" s="52" t="s">
        <v>204</v>
      </c>
      <c r="C8" s="18">
        <v>1</v>
      </c>
      <c r="D8" s="18">
        <v>0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28">
        <v>1</v>
      </c>
      <c r="X8" s="41">
        <f t="shared" si="0"/>
        <v>20</v>
      </c>
      <c r="Y8" s="41"/>
      <c r="Z8" s="29"/>
    </row>
    <row r="9" spans="1:26" ht="15">
      <c r="A9" s="29">
        <v>5</v>
      </c>
      <c r="B9" s="52" t="s">
        <v>205</v>
      </c>
      <c r="C9" s="18">
        <v>1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0</v>
      </c>
      <c r="T9" s="18">
        <v>1</v>
      </c>
      <c r="U9" s="18">
        <v>1</v>
      </c>
      <c r="V9" s="18">
        <v>1</v>
      </c>
      <c r="W9" s="28">
        <v>0</v>
      </c>
      <c r="X9" s="41">
        <f t="shared" si="0"/>
        <v>18</v>
      </c>
      <c r="Y9" s="41"/>
      <c r="Z9" s="29"/>
    </row>
    <row r="10" spans="1:26" ht="15">
      <c r="A10" s="29">
        <v>6</v>
      </c>
      <c r="B10" s="52" t="s">
        <v>206</v>
      </c>
      <c r="C10" s="18">
        <v>0</v>
      </c>
      <c r="D10" s="18">
        <v>0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0</v>
      </c>
      <c r="O10" s="18">
        <v>0</v>
      </c>
      <c r="P10" s="18">
        <v>0</v>
      </c>
      <c r="Q10" s="18">
        <v>1</v>
      </c>
      <c r="R10" s="18">
        <v>1</v>
      </c>
      <c r="S10" s="18">
        <v>0</v>
      </c>
      <c r="T10" s="18">
        <v>0</v>
      </c>
      <c r="U10" s="18">
        <v>0</v>
      </c>
      <c r="V10" s="18">
        <v>1</v>
      </c>
      <c r="W10" s="28">
        <v>0</v>
      </c>
      <c r="X10" s="41">
        <f t="shared" si="0"/>
        <v>11</v>
      </c>
      <c r="Y10" s="41"/>
      <c r="Z10" s="29"/>
    </row>
    <row r="11" spans="1:26" ht="15">
      <c r="A11" s="29">
        <v>7</v>
      </c>
      <c r="B11" s="52" t="s">
        <v>207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0</v>
      </c>
      <c r="P11" s="18">
        <v>0</v>
      </c>
      <c r="Q11" s="18">
        <v>1</v>
      </c>
      <c r="R11" s="18">
        <v>1</v>
      </c>
      <c r="S11" s="18">
        <v>0</v>
      </c>
      <c r="T11" s="18">
        <v>0</v>
      </c>
      <c r="U11" s="18">
        <v>0</v>
      </c>
      <c r="V11" s="18">
        <v>1</v>
      </c>
      <c r="W11" s="28">
        <v>0</v>
      </c>
      <c r="X11" s="41">
        <f t="shared" si="0"/>
        <v>15</v>
      </c>
      <c r="Y11" s="41"/>
      <c r="Z11" s="29"/>
    </row>
    <row r="12" spans="1:26" ht="15">
      <c r="A12" s="29">
        <v>8</v>
      </c>
      <c r="B12" s="52" t="s">
        <v>208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0</v>
      </c>
      <c r="P12" s="18">
        <v>0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28">
        <v>0</v>
      </c>
      <c r="X12" s="41">
        <f t="shared" si="0"/>
        <v>18</v>
      </c>
      <c r="Y12" s="41"/>
      <c r="Z12" s="29"/>
    </row>
    <row r="13" spans="1:26" ht="15">
      <c r="A13" s="29">
        <v>9</v>
      </c>
      <c r="B13" s="52" t="s">
        <v>209</v>
      </c>
      <c r="C13" s="18">
        <v>0</v>
      </c>
      <c r="D13" s="18">
        <v>0</v>
      </c>
      <c r="E13" s="18">
        <v>0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28">
        <v>1</v>
      </c>
      <c r="X13" s="41">
        <f t="shared" si="0"/>
        <v>14</v>
      </c>
      <c r="Y13" s="41"/>
      <c r="Z13" s="29"/>
    </row>
    <row r="14" spans="1:26" ht="15">
      <c r="A14" s="29">
        <v>10</v>
      </c>
      <c r="B14" s="52" t="s">
        <v>210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28">
        <v>1</v>
      </c>
      <c r="X14" s="41">
        <f t="shared" si="0"/>
        <v>17</v>
      </c>
      <c r="Y14" s="41"/>
      <c r="Z14" s="29"/>
    </row>
    <row r="15" spans="1:26" ht="60">
      <c r="A15" s="5"/>
      <c r="B15" s="33" t="s">
        <v>75</v>
      </c>
      <c r="C15" s="6">
        <v>7</v>
      </c>
      <c r="D15" s="6">
        <v>4</v>
      </c>
      <c r="E15" s="6">
        <v>9</v>
      </c>
      <c r="F15" s="6">
        <v>10</v>
      </c>
      <c r="G15" s="6">
        <v>10</v>
      </c>
      <c r="H15" s="6">
        <v>10</v>
      </c>
      <c r="I15" s="6">
        <v>10</v>
      </c>
      <c r="J15" s="6">
        <v>8</v>
      </c>
      <c r="K15" s="6">
        <v>10</v>
      </c>
      <c r="L15" s="6">
        <v>9</v>
      </c>
      <c r="M15" s="6">
        <v>8</v>
      </c>
      <c r="N15" s="6">
        <v>7</v>
      </c>
      <c r="O15" s="6">
        <v>5</v>
      </c>
      <c r="P15" s="6">
        <v>5</v>
      </c>
      <c r="Q15" s="6">
        <v>10</v>
      </c>
      <c r="R15" s="6">
        <v>10</v>
      </c>
      <c r="S15" s="6">
        <v>7</v>
      </c>
      <c r="T15" s="6">
        <v>8</v>
      </c>
      <c r="U15" s="6">
        <v>8</v>
      </c>
      <c r="V15" s="6">
        <v>10</v>
      </c>
      <c r="W15" s="6">
        <v>6</v>
      </c>
      <c r="X15" s="6"/>
      <c r="Y15" s="6"/>
      <c r="Z15" s="7"/>
    </row>
    <row r="16" ht="15">
      <c r="B16" s="22"/>
    </row>
    <row r="17" spans="2:13" ht="18.75">
      <c r="B17" s="79" t="s">
        <v>74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2:5" ht="21">
      <c r="B18" s="82" t="s">
        <v>256</v>
      </c>
      <c r="C18" s="89"/>
      <c r="D18" s="89"/>
      <c r="E18" s="89"/>
    </row>
    <row r="19" spans="2:5" ht="21">
      <c r="B19" s="82" t="s">
        <v>211</v>
      </c>
      <c r="C19" s="89"/>
      <c r="D19" s="89"/>
      <c r="E19" s="89"/>
    </row>
  </sheetData>
  <sheetProtection/>
  <mergeCells count="30">
    <mergeCell ref="X2:X3"/>
    <mergeCell ref="Y2:Y3"/>
    <mergeCell ref="Z2:Z3"/>
    <mergeCell ref="V2:V3"/>
    <mergeCell ref="U2:U3"/>
    <mergeCell ref="B18:E18"/>
    <mergeCell ref="O2:O3"/>
    <mergeCell ref="G2:G3"/>
    <mergeCell ref="H2:H3"/>
    <mergeCell ref="T2:T3"/>
    <mergeCell ref="B19:E19"/>
    <mergeCell ref="P2:P3"/>
    <mergeCell ref="Q2:Q3"/>
    <mergeCell ref="R2:R3"/>
    <mergeCell ref="S2:S3"/>
    <mergeCell ref="B17:M17"/>
    <mergeCell ref="I2:I3"/>
    <mergeCell ref="L2:L3"/>
    <mergeCell ref="M2:M3"/>
    <mergeCell ref="N2:N3"/>
    <mergeCell ref="A1:A4"/>
    <mergeCell ref="B1:B4"/>
    <mergeCell ref="C2:C3"/>
    <mergeCell ref="D2:D3"/>
    <mergeCell ref="E2:E3"/>
    <mergeCell ref="F2:F3"/>
    <mergeCell ref="C1:W1"/>
    <mergeCell ref="W2:W3"/>
    <mergeCell ref="J2:J3"/>
    <mergeCell ref="K2:K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="70" zoomScaleNormal="70" zoomScalePageLayoutView="0" workbookViewId="0" topLeftCell="A1">
      <selection activeCell="A15" sqref="A15:IV2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  <c r="R1" s="29"/>
      <c r="S1" s="29"/>
      <c r="T1" s="29"/>
    </row>
    <row r="2" spans="1:20" ht="15" customHeight="1" thickBot="1">
      <c r="A2" s="90"/>
      <c r="B2" s="99"/>
      <c r="C2" s="111" t="s">
        <v>96</v>
      </c>
      <c r="D2" s="111" t="s">
        <v>96</v>
      </c>
      <c r="E2" s="111" t="s">
        <v>97</v>
      </c>
      <c r="F2" s="111" t="s">
        <v>98</v>
      </c>
      <c r="G2" s="111" t="s">
        <v>98</v>
      </c>
      <c r="H2" s="111" t="s">
        <v>106</v>
      </c>
      <c r="I2" s="111" t="s">
        <v>99</v>
      </c>
      <c r="J2" s="115" t="s">
        <v>100</v>
      </c>
      <c r="K2" s="111" t="s">
        <v>101</v>
      </c>
      <c r="L2" s="111" t="s">
        <v>102</v>
      </c>
      <c r="M2" s="111" t="s">
        <v>104</v>
      </c>
      <c r="N2" s="111" t="s">
        <v>105</v>
      </c>
      <c r="O2" s="111" t="s">
        <v>103</v>
      </c>
      <c r="P2" s="111" t="s">
        <v>104</v>
      </c>
      <c r="Q2" s="111" t="s">
        <v>105</v>
      </c>
      <c r="R2" s="111" t="s">
        <v>70</v>
      </c>
      <c r="S2" s="111" t="s">
        <v>24</v>
      </c>
      <c r="T2" s="113" t="s">
        <v>73</v>
      </c>
    </row>
    <row r="3" spans="1:20" ht="76.5" customHeight="1" thickBot="1">
      <c r="A3" s="90"/>
      <c r="B3" s="99"/>
      <c r="C3" s="112"/>
      <c r="D3" s="112"/>
      <c r="E3" s="112"/>
      <c r="F3" s="112"/>
      <c r="G3" s="112"/>
      <c r="H3" s="112"/>
      <c r="I3" s="112"/>
      <c r="J3" s="116"/>
      <c r="K3" s="112"/>
      <c r="L3" s="112"/>
      <c r="M3" s="112"/>
      <c r="N3" s="112"/>
      <c r="O3" s="112"/>
      <c r="P3" s="112"/>
      <c r="Q3" s="112"/>
      <c r="R3" s="112"/>
      <c r="S3" s="112"/>
      <c r="T3" s="114"/>
    </row>
    <row r="4" spans="1:20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4" t="s">
        <v>58</v>
      </c>
      <c r="P4" s="45" t="s">
        <v>60</v>
      </c>
      <c r="Q4" s="45" t="s">
        <v>62</v>
      </c>
      <c r="R4" s="38"/>
      <c r="S4" s="39"/>
      <c r="T4" s="29"/>
    </row>
    <row r="5" spans="1:20" ht="15">
      <c r="A5" s="29"/>
      <c r="B5" s="52" t="s">
        <v>191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0</v>
      </c>
      <c r="O5" s="28">
        <v>0</v>
      </c>
      <c r="P5" s="28">
        <v>1</v>
      </c>
      <c r="Q5" s="28">
        <v>1</v>
      </c>
      <c r="R5" s="41">
        <f>C5+D5+E5+F5+G5+H5+I5+J5+K5+L5+M5+N5+O5+P5+Q5</f>
        <v>13</v>
      </c>
      <c r="S5" s="41"/>
      <c r="T5" s="29"/>
    </row>
    <row r="6" spans="1:20" ht="15">
      <c r="A6" s="29"/>
      <c r="B6" s="52" t="s">
        <v>192</v>
      </c>
      <c r="C6" s="18">
        <v>0</v>
      </c>
      <c r="D6" s="18">
        <v>1</v>
      </c>
      <c r="E6" s="18">
        <v>0</v>
      </c>
      <c r="F6" s="18">
        <v>0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0</v>
      </c>
      <c r="N6" s="18">
        <v>1</v>
      </c>
      <c r="O6" s="28">
        <v>0</v>
      </c>
      <c r="P6" s="28">
        <v>1</v>
      </c>
      <c r="Q6" s="28">
        <v>1</v>
      </c>
      <c r="R6" s="41">
        <f aca="true" t="shared" si="0" ref="R6:R14">C6+D6+E6+F6+G6+H6+I6+J6+K6+L6+M6+N6+O6+P6+Q6</f>
        <v>10</v>
      </c>
      <c r="S6" s="41"/>
      <c r="T6" s="29"/>
    </row>
    <row r="7" spans="1:20" ht="15">
      <c r="A7" s="29"/>
      <c r="B7" s="52" t="s">
        <v>193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0</v>
      </c>
      <c r="N7" s="18">
        <v>1</v>
      </c>
      <c r="O7" s="28">
        <v>1</v>
      </c>
      <c r="P7" s="28">
        <v>1</v>
      </c>
      <c r="Q7" s="28">
        <v>1</v>
      </c>
      <c r="R7" s="41">
        <f t="shared" si="0"/>
        <v>14</v>
      </c>
      <c r="S7" s="41"/>
      <c r="T7" s="29"/>
    </row>
    <row r="8" spans="1:20" ht="15">
      <c r="A8" s="29"/>
      <c r="B8" s="52" t="s">
        <v>194</v>
      </c>
      <c r="C8" s="18">
        <v>0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0</v>
      </c>
      <c r="N8" s="18">
        <v>1</v>
      </c>
      <c r="O8" s="28">
        <v>1</v>
      </c>
      <c r="P8" s="28">
        <v>1</v>
      </c>
      <c r="Q8" s="28">
        <v>1</v>
      </c>
      <c r="R8" s="41">
        <f t="shared" si="0"/>
        <v>13</v>
      </c>
      <c r="S8" s="41"/>
      <c r="T8" s="29"/>
    </row>
    <row r="9" spans="1:20" ht="15">
      <c r="A9" s="29"/>
      <c r="B9" s="52" t="s">
        <v>195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0</v>
      </c>
      <c r="N9" s="18">
        <v>1</v>
      </c>
      <c r="O9" s="28">
        <v>1</v>
      </c>
      <c r="P9" s="28">
        <v>1</v>
      </c>
      <c r="Q9" s="28">
        <v>1</v>
      </c>
      <c r="R9" s="41">
        <f t="shared" si="0"/>
        <v>14</v>
      </c>
      <c r="S9" s="41"/>
      <c r="T9" s="29"/>
    </row>
    <row r="10" spans="1:20" ht="15">
      <c r="A10" s="29"/>
      <c r="B10" s="52" t="s">
        <v>196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1</v>
      </c>
      <c r="O10" s="28">
        <v>1</v>
      </c>
      <c r="P10" s="28">
        <v>1</v>
      </c>
      <c r="Q10" s="28">
        <v>1</v>
      </c>
      <c r="R10" s="41">
        <f t="shared" si="0"/>
        <v>14</v>
      </c>
      <c r="S10" s="41"/>
      <c r="T10" s="29"/>
    </row>
    <row r="11" spans="1:20" ht="15">
      <c r="A11" s="29"/>
      <c r="B11" s="52" t="s">
        <v>197</v>
      </c>
      <c r="C11" s="18">
        <v>0</v>
      </c>
      <c r="D11" s="18">
        <v>0</v>
      </c>
      <c r="E11" s="18">
        <v>1</v>
      </c>
      <c r="F11" s="18">
        <v>1</v>
      </c>
      <c r="G11" s="18">
        <v>1</v>
      </c>
      <c r="H11" s="18">
        <v>1</v>
      </c>
      <c r="I11" s="18">
        <v>0</v>
      </c>
      <c r="J11" s="18">
        <v>0</v>
      </c>
      <c r="K11" s="18">
        <v>1</v>
      </c>
      <c r="L11" s="18">
        <v>1</v>
      </c>
      <c r="M11" s="18">
        <v>0</v>
      </c>
      <c r="N11" s="18">
        <v>0</v>
      </c>
      <c r="O11" s="28">
        <v>0</v>
      </c>
      <c r="P11" s="28">
        <v>0</v>
      </c>
      <c r="Q11" s="28">
        <v>0</v>
      </c>
      <c r="R11" s="41">
        <f t="shared" si="0"/>
        <v>6</v>
      </c>
      <c r="S11" s="41"/>
      <c r="T11" s="29"/>
    </row>
    <row r="12" spans="1:20" ht="15">
      <c r="A12" s="29"/>
      <c r="B12" s="52" t="s">
        <v>198</v>
      </c>
      <c r="C12" s="18">
        <v>1</v>
      </c>
      <c r="D12" s="18">
        <v>1</v>
      </c>
      <c r="E12" s="18">
        <v>0</v>
      </c>
      <c r="F12" s="18">
        <v>0</v>
      </c>
      <c r="G12" s="18">
        <v>1</v>
      </c>
      <c r="H12" s="18">
        <v>1</v>
      </c>
      <c r="I12" s="18">
        <v>1</v>
      </c>
      <c r="J12" s="18">
        <v>0</v>
      </c>
      <c r="K12" s="18">
        <v>1</v>
      </c>
      <c r="L12" s="18">
        <v>1</v>
      </c>
      <c r="M12" s="18">
        <v>0</v>
      </c>
      <c r="N12" s="18">
        <v>0</v>
      </c>
      <c r="O12" s="28">
        <v>0</v>
      </c>
      <c r="P12" s="28">
        <v>0</v>
      </c>
      <c r="Q12" s="28">
        <v>0</v>
      </c>
      <c r="R12" s="41">
        <f t="shared" si="0"/>
        <v>7</v>
      </c>
      <c r="S12" s="41"/>
      <c r="T12" s="29"/>
    </row>
    <row r="13" spans="1:20" ht="15">
      <c r="A13" s="29"/>
      <c r="B13" s="52" t="s">
        <v>199</v>
      </c>
      <c r="C13" s="18">
        <v>1</v>
      </c>
      <c r="D13" s="18">
        <v>1</v>
      </c>
      <c r="E13" s="18">
        <v>0</v>
      </c>
      <c r="F13" s="18">
        <v>0</v>
      </c>
      <c r="G13" s="18">
        <v>1</v>
      </c>
      <c r="H13" s="18">
        <v>1</v>
      </c>
      <c r="I13" s="18">
        <v>1</v>
      </c>
      <c r="J13" s="18">
        <v>0</v>
      </c>
      <c r="K13" s="18">
        <v>1</v>
      </c>
      <c r="L13" s="18">
        <v>1</v>
      </c>
      <c r="M13" s="18">
        <v>0</v>
      </c>
      <c r="N13" s="18">
        <v>0</v>
      </c>
      <c r="O13" s="28">
        <v>0</v>
      </c>
      <c r="P13" s="28">
        <v>0</v>
      </c>
      <c r="Q13" s="28">
        <v>0</v>
      </c>
      <c r="R13" s="41">
        <f t="shared" si="0"/>
        <v>7</v>
      </c>
      <c r="S13" s="41"/>
      <c r="T13" s="29"/>
    </row>
    <row r="14" spans="1:20" ht="15">
      <c r="A14" s="29"/>
      <c r="B14" s="52" t="s">
        <v>200</v>
      </c>
      <c r="C14" s="18">
        <v>1</v>
      </c>
      <c r="D14" s="18">
        <v>0</v>
      </c>
      <c r="E14" s="18">
        <v>1</v>
      </c>
      <c r="F14" s="18">
        <v>0</v>
      </c>
      <c r="G14" s="18">
        <v>1</v>
      </c>
      <c r="H14" s="18">
        <v>0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28">
        <v>0</v>
      </c>
      <c r="P14" s="28">
        <v>0</v>
      </c>
      <c r="Q14" s="28">
        <v>1</v>
      </c>
      <c r="R14" s="41">
        <f t="shared" si="0"/>
        <v>6</v>
      </c>
      <c r="S14" s="41"/>
      <c r="T14" s="29"/>
    </row>
    <row r="15" spans="1:20" ht="60">
      <c r="A15" s="5"/>
      <c r="B15" s="33" t="s">
        <v>75</v>
      </c>
      <c r="C15" s="6">
        <v>7</v>
      </c>
      <c r="D15" s="6">
        <v>8</v>
      </c>
      <c r="E15" s="6">
        <v>7</v>
      </c>
      <c r="F15" s="6">
        <v>6</v>
      </c>
      <c r="G15" s="6">
        <v>10</v>
      </c>
      <c r="H15" s="6">
        <v>9</v>
      </c>
      <c r="I15" s="6">
        <v>9</v>
      </c>
      <c r="J15" s="6">
        <v>7</v>
      </c>
      <c r="K15" s="6">
        <v>9</v>
      </c>
      <c r="L15" s="6">
        <v>9</v>
      </c>
      <c r="M15" s="6">
        <v>1</v>
      </c>
      <c r="N15" s="6">
        <v>5</v>
      </c>
      <c r="O15" s="6">
        <v>4</v>
      </c>
      <c r="P15" s="6">
        <v>6</v>
      </c>
      <c r="Q15" s="6">
        <v>7</v>
      </c>
      <c r="R15" s="6"/>
      <c r="S15" s="6"/>
      <c r="T15" s="7"/>
    </row>
    <row r="16" ht="15">
      <c r="B16" s="22"/>
    </row>
    <row r="17" spans="2:13" ht="18.75">
      <c r="B17" s="79" t="s">
        <v>74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2:5" ht="21">
      <c r="B18" s="82" t="s">
        <v>257</v>
      </c>
      <c r="C18" s="89"/>
      <c r="D18" s="89"/>
      <c r="E18" s="89"/>
    </row>
    <row r="19" spans="2:5" ht="21">
      <c r="B19" s="82" t="s">
        <v>212</v>
      </c>
      <c r="C19" s="89"/>
      <c r="D19" s="89"/>
      <c r="E19" s="89"/>
    </row>
  </sheetData>
  <sheetProtection/>
  <mergeCells count="24">
    <mergeCell ref="C1:Q1"/>
    <mergeCell ref="R2:R3"/>
    <mergeCell ref="S2:S3"/>
    <mergeCell ref="T2:T3"/>
    <mergeCell ref="B17:M17"/>
    <mergeCell ref="P2:P3"/>
    <mergeCell ref="Q2:Q3"/>
    <mergeCell ref="J2:J3"/>
    <mergeCell ref="F2:F3"/>
    <mergeCell ref="G2:G3"/>
    <mergeCell ref="H2:H3"/>
    <mergeCell ref="I2:I3"/>
    <mergeCell ref="B18:E18"/>
    <mergeCell ref="B19:E19"/>
    <mergeCell ref="K2:K3"/>
    <mergeCell ref="L2:L3"/>
    <mergeCell ref="M2:M3"/>
    <mergeCell ref="N2:N3"/>
    <mergeCell ref="O2:O3"/>
    <mergeCell ref="A1:A4"/>
    <mergeCell ref="B1:B4"/>
    <mergeCell ref="C2:C3"/>
    <mergeCell ref="D2:D3"/>
    <mergeCell ref="E2:E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zoomScale="60" zoomScaleNormal="60" zoomScalePageLayoutView="0" workbookViewId="0" topLeftCell="A1">
      <selection activeCell="A24" sqref="A24:IV2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  <c r="R1" s="29"/>
      <c r="S1" s="29"/>
      <c r="T1" s="29"/>
    </row>
    <row r="2" spans="1:20" ht="15" customHeight="1" thickBot="1">
      <c r="A2" s="90"/>
      <c r="B2" s="99"/>
      <c r="C2" s="111" t="s">
        <v>108</v>
      </c>
      <c r="D2" s="111" t="s">
        <v>96</v>
      </c>
      <c r="E2" s="111" t="s">
        <v>109</v>
      </c>
      <c r="F2" s="111" t="s">
        <v>110</v>
      </c>
      <c r="G2" s="111" t="s">
        <v>111</v>
      </c>
      <c r="H2" s="111" t="s">
        <v>112</v>
      </c>
      <c r="I2" s="111" t="s">
        <v>113</v>
      </c>
      <c r="J2" s="117" t="s">
        <v>114</v>
      </c>
      <c r="K2" s="111" t="s">
        <v>86</v>
      </c>
      <c r="L2" s="111" t="s">
        <v>115</v>
      </c>
      <c r="M2" s="111" t="s">
        <v>116</v>
      </c>
      <c r="N2" s="111" t="s">
        <v>117</v>
      </c>
      <c r="O2" s="111" t="s">
        <v>117</v>
      </c>
      <c r="P2" s="111" t="s">
        <v>118</v>
      </c>
      <c r="Q2" s="111" t="s">
        <v>119</v>
      </c>
      <c r="R2" s="111" t="s">
        <v>70</v>
      </c>
      <c r="S2" s="111" t="s">
        <v>24</v>
      </c>
      <c r="T2" s="113" t="s">
        <v>73</v>
      </c>
    </row>
    <row r="3" spans="1:20" ht="76.5" customHeight="1" thickBot="1">
      <c r="A3" s="90"/>
      <c r="B3" s="9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4"/>
    </row>
    <row r="4" spans="1:20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4" t="s">
        <v>58</v>
      </c>
      <c r="P4" s="45" t="s">
        <v>60</v>
      </c>
      <c r="Q4" s="45" t="s">
        <v>62</v>
      </c>
      <c r="R4" s="38"/>
      <c r="S4" s="39"/>
      <c r="T4" s="29"/>
    </row>
    <row r="5" spans="1:20" ht="15">
      <c r="A5" s="29">
        <v>1</v>
      </c>
      <c r="B5" s="52" t="s">
        <v>216</v>
      </c>
      <c r="C5" s="18">
        <v>1</v>
      </c>
      <c r="D5" s="18">
        <v>0</v>
      </c>
      <c r="E5" s="18">
        <v>0</v>
      </c>
      <c r="F5" s="18">
        <v>0</v>
      </c>
      <c r="G5" s="18">
        <v>0</v>
      </c>
      <c r="H5" s="18">
        <v>1</v>
      </c>
      <c r="I5" s="18">
        <v>1</v>
      </c>
      <c r="J5" s="18">
        <v>0</v>
      </c>
      <c r="K5" s="18">
        <v>1</v>
      </c>
      <c r="L5" s="18">
        <v>1</v>
      </c>
      <c r="M5" s="18">
        <v>1</v>
      </c>
      <c r="N5" s="18">
        <v>0</v>
      </c>
      <c r="O5" s="28">
        <v>1</v>
      </c>
      <c r="P5" s="28">
        <v>0</v>
      </c>
      <c r="Q5" s="28">
        <v>0</v>
      </c>
      <c r="R5" s="41">
        <f>C5+D5+E5+F5+G5+H5+I5+J5+K5+L5+M5+N5+O5+P5+Q5</f>
        <v>7</v>
      </c>
      <c r="S5" s="41"/>
      <c r="T5" s="29"/>
    </row>
    <row r="6" spans="1:20" ht="15">
      <c r="A6" s="29">
        <v>2</v>
      </c>
      <c r="B6" s="52" t="s">
        <v>217</v>
      </c>
      <c r="C6" s="18">
        <v>0</v>
      </c>
      <c r="D6" s="18">
        <v>0</v>
      </c>
      <c r="E6" s="18">
        <v>0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1</v>
      </c>
      <c r="L6" s="18">
        <v>1</v>
      </c>
      <c r="M6" s="18">
        <v>1</v>
      </c>
      <c r="N6" s="18">
        <v>0</v>
      </c>
      <c r="O6" s="28">
        <v>1</v>
      </c>
      <c r="P6" s="28">
        <v>0</v>
      </c>
      <c r="Q6" s="28">
        <v>0</v>
      </c>
      <c r="R6" s="41">
        <f aca="true" t="shared" si="0" ref="R6:R23">C6+D6+E6+F6+G6+H6+I6+J6+K6+L6+M6+N6+O6+P6+Q6</f>
        <v>6</v>
      </c>
      <c r="S6" s="41"/>
      <c r="T6" s="29"/>
    </row>
    <row r="7" spans="1:20" ht="15">
      <c r="A7" s="29">
        <v>3</v>
      </c>
      <c r="B7" s="52" t="s">
        <v>218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1</v>
      </c>
      <c r="J7" s="18">
        <v>0</v>
      </c>
      <c r="K7" s="18">
        <v>1</v>
      </c>
      <c r="L7" s="18">
        <v>1</v>
      </c>
      <c r="M7" s="18">
        <v>1</v>
      </c>
      <c r="N7" s="18">
        <v>1</v>
      </c>
      <c r="O7" s="28">
        <v>1</v>
      </c>
      <c r="P7" s="28">
        <v>1</v>
      </c>
      <c r="Q7" s="28">
        <v>1</v>
      </c>
      <c r="R7" s="41">
        <f t="shared" si="0"/>
        <v>13</v>
      </c>
      <c r="S7" s="41"/>
      <c r="T7" s="29"/>
    </row>
    <row r="8" spans="1:20" ht="15">
      <c r="A8" s="29">
        <v>4</v>
      </c>
      <c r="B8" s="52" t="s">
        <v>219</v>
      </c>
      <c r="C8" s="18">
        <v>0</v>
      </c>
      <c r="D8" s="18">
        <v>0</v>
      </c>
      <c r="E8" s="18">
        <v>1</v>
      </c>
      <c r="F8" s="18">
        <v>1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1</v>
      </c>
      <c r="M8" s="18">
        <v>1</v>
      </c>
      <c r="N8" s="18">
        <v>1</v>
      </c>
      <c r="O8" s="28">
        <v>1</v>
      </c>
      <c r="P8" s="28">
        <v>0</v>
      </c>
      <c r="Q8" s="28">
        <v>0</v>
      </c>
      <c r="R8" s="41">
        <f t="shared" si="0"/>
        <v>8</v>
      </c>
      <c r="S8" s="41"/>
      <c r="T8" s="29"/>
    </row>
    <row r="9" spans="1:20" ht="15">
      <c r="A9" s="29">
        <v>5</v>
      </c>
      <c r="B9" s="52" t="s">
        <v>220</v>
      </c>
      <c r="C9" s="18">
        <v>0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0</v>
      </c>
      <c r="L9" s="18">
        <v>1</v>
      </c>
      <c r="M9" s="18">
        <v>0</v>
      </c>
      <c r="N9" s="18">
        <v>0</v>
      </c>
      <c r="O9" s="28">
        <v>1</v>
      </c>
      <c r="P9" s="28">
        <v>0</v>
      </c>
      <c r="Q9" s="28">
        <v>0</v>
      </c>
      <c r="R9" s="41">
        <f t="shared" si="0"/>
        <v>8</v>
      </c>
      <c r="S9" s="41"/>
      <c r="T9" s="29"/>
    </row>
    <row r="10" spans="1:20" ht="15">
      <c r="A10" s="29">
        <v>6</v>
      </c>
      <c r="B10" s="52" t="s">
        <v>221</v>
      </c>
      <c r="C10" s="18">
        <v>1</v>
      </c>
      <c r="D10" s="18">
        <v>0</v>
      </c>
      <c r="E10" s="18">
        <v>0</v>
      </c>
      <c r="F10" s="18">
        <v>0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28">
        <v>0</v>
      </c>
      <c r="P10" s="28">
        <v>0</v>
      </c>
      <c r="Q10" s="28">
        <v>0</v>
      </c>
      <c r="R10" s="41">
        <f t="shared" si="0"/>
        <v>9</v>
      </c>
      <c r="S10" s="41"/>
      <c r="T10" s="29"/>
    </row>
    <row r="11" spans="1:20" ht="15">
      <c r="A11" s="29">
        <v>7</v>
      </c>
      <c r="B11" s="52" t="s">
        <v>222</v>
      </c>
      <c r="C11" s="18">
        <v>1</v>
      </c>
      <c r="D11" s="18">
        <v>1</v>
      </c>
      <c r="E11" s="18">
        <v>1</v>
      </c>
      <c r="F11" s="18">
        <v>0</v>
      </c>
      <c r="G11" s="18">
        <v>1</v>
      </c>
      <c r="H11" s="18">
        <v>0</v>
      </c>
      <c r="I11" s="18">
        <v>1</v>
      </c>
      <c r="J11" s="18">
        <v>1</v>
      </c>
      <c r="K11" s="18">
        <v>1</v>
      </c>
      <c r="L11" s="18">
        <v>1</v>
      </c>
      <c r="M11" s="18">
        <v>0</v>
      </c>
      <c r="N11" s="18">
        <v>0</v>
      </c>
      <c r="O11" s="28">
        <v>0</v>
      </c>
      <c r="P11" s="28">
        <v>0</v>
      </c>
      <c r="Q11" s="28">
        <v>0</v>
      </c>
      <c r="R11" s="41">
        <f t="shared" si="0"/>
        <v>8</v>
      </c>
      <c r="S11" s="41"/>
      <c r="T11" s="29"/>
    </row>
    <row r="12" spans="1:20" ht="15">
      <c r="A12" s="29">
        <v>8</v>
      </c>
      <c r="B12" s="52" t="s">
        <v>223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28">
        <v>0</v>
      </c>
      <c r="P12" s="28">
        <v>1</v>
      </c>
      <c r="Q12" s="28">
        <v>1</v>
      </c>
      <c r="R12" s="41">
        <f t="shared" si="0"/>
        <v>14</v>
      </c>
      <c r="S12" s="41"/>
      <c r="T12" s="29"/>
    </row>
    <row r="13" spans="1:20" ht="15">
      <c r="A13" s="29">
        <v>9</v>
      </c>
      <c r="B13" s="52" t="s">
        <v>224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28">
        <v>0</v>
      </c>
      <c r="P13" s="28">
        <v>1</v>
      </c>
      <c r="Q13" s="28">
        <v>0</v>
      </c>
      <c r="R13" s="41">
        <f t="shared" si="0"/>
        <v>13</v>
      </c>
      <c r="S13" s="41"/>
      <c r="T13" s="29"/>
    </row>
    <row r="14" spans="1:20" ht="15">
      <c r="A14" s="29">
        <v>10</v>
      </c>
      <c r="B14" s="52" t="s">
        <v>225</v>
      </c>
      <c r="C14" s="18">
        <v>0</v>
      </c>
      <c r="D14" s="18">
        <v>1</v>
      </c>
      <c r="E14" s="18">
        <v>1</v>
      </c>
      <c r="F14" s="18">
        <v>1</v>
      </c>
      <c r="G14" s="18">
        <v>0</v>
      </c>
      <c r="H14" s="18">
        <v>1</v>
      </c>
      <c r="I14" s="18">
        <v>0</v>
      </c>
      <c r="J14" s="18">
        <v>1</v>
      </c>
      <c r="K14" s="18">
        <v>0</v>
      </c>
      <c r="L14" s="18">
        <v>0</v>
      </c>
      <c r="M14" s="18">
        <v>1</v>
      </c>
      <c r="N14" s="18">
        <v>1</v>
      </c>
      <c r="O14" s="28">
        <v>1</v>
      </c>
      <c r="P14" s="28">
        <v>1</v>
      </c>
      <c r="Q14" s="28">
        <v>1</v>
      </c>
      <c r="R14" s="41">
        <f t="shared" si="0"/>
        <v>10</v>
      </c>
      <c r="S14" s="41"/>
      <c r="T14" s="29"/>
    </row>
    <row r="15" spans="1:20" ht="15">
      <c r="A15" s="29">
        <v>11</v>
      </c>
      <c r="B15" s="52" t="s">
        <v>226</v>
      </c>
      <c r="C15" s="18">
        <v>1</v>
      </c>
      <c r="D15" s="18">
        <v>1</v>
      </c>
      <c r="E15" s="18">
        <v>0</v>
      </c>
      <c r="F15" s="18">
        <v>0</v>
      </c>
      <c r="G15" s="18">
        <v>1</v>
      </c>
      <c r="H15" s="18">
        <v>1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1</v>
      </c>
      <c r="O15" s="28">
        <v>1</v>
      </c>
      <c r="P15" s="28">
        <v>1</v>
      </c>
      <c r="Q15" s="28">
        <v>1</v>
      </c>
      <c r="R15" s="41">
        <f t="shared" si="0"/>
        <v>9</v>
      </c>
      <c r="S15" s="41"/>
      <c r="T15" s="29"/>
    </row>
    <row r="16" spans="1:20" ht="15">
      <c r="A16" s="29">
        <v>12</v>
      </c>
      <c r="B16" s="52" t="s">
        <v>227</v>
      </c>
      <c r="C16" s="18">
        <v>0</v>
      </c>
      <c r="D16" s="18">
        <v>0</v>
      </c>
      <c r="E16" s="18">
        <v>0</v>
      </c>
      <c r="F16" s="18">
        <v>0</v>
      </c>
      <c r="G16" s="18">
        <v>1</v>
      </c>
      <c r="H16" s="18">
        <v>1</v>
      </c>
      <c r="I16" s="18">
        <v>0</v>
      </c>
      <c r="J16" s="18">
        <v>0</v>
      </c>
      <c r="K16" s="18">
        <v>1</v>
      </c>
      <c r="L16" s="18">
        <v>1</v>
      </c>
      <c r="M16" s="18">
        <v>0</v>
      </c>
      <c r="N16" s="18">
        <v>0</v>
      </c>
      <c r="O16" s="28">
        <v>0</v>
      </c>
      <c r="P16" s="28">
        <v>1</v>
      </c>
      <c r="Q16" s="28">
        <v>0</v>
      </c>
      <c r="R16" s="41">
        <f t="shared" si="0"/>
        <v>5</v>
      </c>
      <c r="S16" s="41"/>
      <c r="T16" s="29"/>
    </row>
    <row r="17" spans="1:20" ht="15">
      <c r="A17" s="29">
        <v>13</v>
      </c>
      <c r="B17" s="52" t="s">
        <v>228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0</v>
      </c>
      <c r="M17" s="18">
        <v>1</v>
      </c>
      <c r="N17" s="18">
        <v>0</v>
      </c>
      <c r="O17" s="28">
        <v>1</v>
      </c>
      <c r="P17" s="28">
        <v>0</v>
      </c>
      <c r="Q17" s="28">
        <v>1</v>
      </c>
      <c r="R17" s="41">
        <f t="shared" si="0"/>
        <v>12</v>
      </c>
      <c r="S17" s="41"/>
      <c r="T17" s="29"/>
    </row>
    <row r="18" spans="1:20" ht="15">
      <c r="A18" s="29">
        <v>14</v>
      </c>
      <c r="B18" s="52" t="s">
        <v>229</v>
      </c>
      <c r="C18" s="18">
        <v>1</v>
      </c>
      <c r="D18" s="18">
        <v>1</v>
      </c>
      <c r="E18" s="18">
        <v>0</v>
      </c>
      <c r="F18" s="18">
        <v>0</v>
      </c>
      <c r="G18" s="18">
        <v>1</v>
      </c>
      <c r="H18" s="18">
        <v>0</v>
      </c>
      <c r="I18" s="18">
        <v>1</v>
      </c>
      <c r="J18" s="18">
        <v>0</v>
      </c>
      <c r="K18" s="18">
        <v>1</v>
      </c>
      <c r="L18" s="18">
        <v>0</v>
      </c>
      <c r="M18" s="18">
        <v>0</v>
      </c>
      <c r="N18" s="18">
        <v>1</v>
      </c>
      <c r="O18" s="28">
        <v>1</v>
      </c>
      <c r="P18" s="28">
        <v>0</v>
      </c>
      <c r="Q18" s="28">
        <v>0</v>
      </c>
      <c r="R18" s="41">
        <f t="shared" si="0"/>
        <v>7</v>
      </c>
      <c r="S18" s="41"/>
      <c r="T18" s="29"/>
    </row>
    <row r="19" spans="1:20" ht="15">
      <c r="A19" s="29">
        <v>15</v>
      </c>
      <c r="B19" s="52" t="s">
        <v>230</v>
      </c>
      <c r="C19" s="18">
        <v>1</v>
      </c>
      <c r="D19" s="18">
        <v>1</v>
      </c>
      <c r="E19" s="18">
        <v>0</v>
      </c>
      <c r="F19" s="18">
        <v>0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0</v>
      </c>
      <c r="O19" s="28">
        <v>0</v>
      </c>
      <c r="P19" s="28">
        <v>0</v>
      </c>
      <c r="Q19" s="28">
        <v>0</v>
      </c>
      <c r="R19" s="41">
        <f t="shared" si="0"/>
        <v>9</v>
      </c>
      <c r="S19" s="41"/>
      <c r="T19" s="29"/>
    </row>
    <row r="20" spans="1:20" ht="15">
      <c r="A20" s="29">
        <v>16</v>
      </c>
      <c r="B20" s="52" t="s">
        <v>231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28">
        <v>0</v>
      </c>
      <c r="P20" s="28">
        <v>0</v>
      </c>
      <c r="Q20" s="28">
        <v>1</v>
      </c>
      <c r="R20" s="41">
        <f t="shared" si="0"/>
        <v>13</v>
      </c>
      <c r="S20" s="41"/>
      <c r="T20" s="29"/>
    </row>
    <row r="21" spans="1:20" ht="15">
      <c r="A21" s="29">
        <v>17</v>
      </c>
      <c r="B21" s="52" t="s">
        <v>232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0</v>
      </c>
      <c r="K21" s="18">
        <v>0</v>
      </c>
      <c r="L21" s="18">
        <v>1</v>
      </c>
      <c r="M21" s="18">
        <v>1</v>
      </c>
      <c r="N21" s="18">
        <v>1</v>
      </c>
      <c r="O21" s="28">
        <v>1</v>
      </c>
      <c r="P21" s="28">
        <v>1</v>
      </c>
      <c r="Q21" s="28">
        <v>1</v>
      </c>
      <c r="R21" s="41">
        <f t="shared" si="0"/>
        <v>13</v>
      </c>
      <c r="S21" s="41"/>
      <c r="T21" s="29"/>
    </row>
    <row r="22" spans="1:20" ht="15">
      <c r="A22" s="29">
        <v>18</v>
      </c>
      <c r="B22" s="52" t="s">
        <v>233</v>
      </c>
      <c r="C22" s="18">
        <v>0</v>
      </c>
      <c r="D22" s="18">
        <v>0</v>
      </c>
      <c r="E22" s="18">
        <v>1</v>
      </c>
      <c r="F22" s="18">
        <v>0</v>
      </c>
      <c r="G22" s="18">
        <v>0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0</v>
      </c>
      <c r="N22" s="18">
        <v>0</v>
      </c>
      <c r="O22" s="28">
        <v>1</v>
      </c>
      <c r="P22" s="28">
        <v>0</v>
      </c>
      <c r="Q22" s="28">
        <v>0</v>
      </c>
      <c r="R22" s="41">
        <f t="shared" si="0"/>
        <v>7</v>
      </c>
      <c r="S22" s="41"/>
      <c r="T22" s="29"/>
    </row>
    <row r="23" spans="1:20" ht="15">
      <c r="A23" s="29">
        <v>19</v>
      </c>
      <c r="B23" s="52" t="s">
        <v>234</v>
      </c>
      <c r="C23" s="18">
        <v>0</v>
      </c>
      <c r="D23" s="18">
        <v>0</v>
      </c>
      <c r="E23" s="18">
        <v>0</v>
      </c>
      <c r="F23" s="18">
        <v>0</v>
      </c>
      <c r="G23" s="18">
        <v>1</v>
      </c>
      <c r="H23" s="18">
        <v>1</v>
      </c>
      <c r="I23" s="18">
        <v>0</v>
      </c>
      <c r="J23" s="18">
        <v>1</v>
      </c>
      <c r="K23" s="18">
        <v>1</v>
      </c>
      <c r="L23" s="18">
        <v>1</v>
      </c>
      <c r="M23" s="18">
        <v>0</v>
      </c>
      <c r="N23" s="18">
        <v>1</v>
      </c>
      <c r="O23" s="28">
        <v>1</v>
      </c>
      <c r="P23" s="28">
        <v>1</v>
      </c>
      <c r="Q23" s="28">
        <v>1</v>
      </c>
      <c r="R23" s="41">
        <f t="shared" si="0"/>
        <v>9</v>
      </c>
      <c r="S23" s="41"/>
      <c r="T23" s="29"/>
    </row>
    <row r="24" spans="1:20" ht="60">
      <c r="A24" s="5"/>
      <c r="B24" s="33" t="s">
        <v>75</v>
      </c>
      <c r="C24" s="6">
        <v>12</v>
      </c>
      <c r="D24" s="6">
        <v>11</v>
      </c>
      <c r="E24" s="6">
        <v>11</v>
      </c>
      <c r="F24" s="6">
        <v>10</v>
      </c>
      <c r="G24" s="6">
        <v>15</v>
      </c>
      <c r="H24" s="6">
        <v>13</v>
      </c>
      <c r="I24" s="6">
        <v>13</v>
      </c>
      <c r="J24" s="6">
        <v>12</v>
      </c>
      <c r="K24" s="6">
        <v>14</v>
      </c>
      <c r="L24" s="6">
        <v>14</v>
      </c>
      <c r="M24" s="6">
        <v>12</v>
      </c>
      <c r="N24" s="6">
        <v>11</v>
      </c>
      <c r="O24" s="6">
        <v>12</v>
      </c>
      <c r="P24" s="6">
        <v>8</v>
      </c>
      <c r="Q24" s="6">
        <v>8</v>
      </c>
      <c r="R24" s="6"/>
      <c r="S24" s="6"/>
      <c r="T24" s="7"/>
    </row>
    <row r="25" ht="15">
      <c r="B25" s="22"/>
    </row>
    <row r="26" spans="2:13" ht="18.75">
      <c r="B26" s="79" t="s">
        <v>74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2:5" ht="21">
      <c r="B27" s="82" t="s">
        <v>257</v>
      </c>
      <c r="C27" s="89"/>
      <c r="D27" s="89"/>
      <c r="E27" s="89"/>
    </row>
    <row r="28" spans="2:5" ht="21">
      <c r="B28" s="82" t="s">
        <v>235</v>
      </c>
      <c r="C28" s="89"/>
      <c r="D28" s="89"/>
      <c r="E28" s="89"/>
    </row>
  </sheetData>
  <sheetProtection/>
  <mergeCells count="24">
    <mergeCell ref="B27:E27"/>
    <mergeCell ref="B28:E28"/>
    <mergeCell ref="P2:P3"/>
    <mergeCell ref="Q2:Q3"/>
    <mergeCell ref="R2:R3"/>
    <mergeCell ref="S2:S3"/>
    <mergeCell ref="T2:T3"/>
    <mergeCell ref="B26:M26"/>
    <mergeCell ref="J2:J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A4">
      <selection activeCell="Q35" sqref="Q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  <c r="R1" s="46"/>
      <c r="S1" s="46"/>
      <c r="T1" s="46"/>
      <c r="U1" s="46"/>
      <c r="V1" s="46"/>
      <c r="W1" s="46"/>
      <c r="X1" s="46"/>
      <c r="Y1" s="46"/>
      <c r="Z1" s="29"/>
      <c r="AA1" s="29"/>
      <c r="AB1" s="29"/>
    </row>
    <row r="2" spans="1:28" ht="15" customHeight="1" thickBot="1">
      <c r="A2" s="90"/>
      <c r="B2" s="99"/>
      <c r="C2" s="111"/>
      <c r="D2" s="111"/>
      <c r="E2" s="111"/>
      <c r="F2" s="111"/>
      <c r="G2" s="111"/>
      <c r="H2" s="111"/>
      <c r="I2" s="111"/>
      <c r="J2" s="117"/>
      <c r="K2" s="111"/>
      <c r="L2" s="111"/>
      <c r="M2" s="111"/>
      <c r="N2" s="111"/>
      <c r="O2" s="111"/>
      <c r="P2" s="111"/>
      <c r="Q2" s="111"/>
      <c r="R2" s="117"/>
      <c r="S2" s="117"/>
      <c r="T2" s="117"/>
      <c r="U2" s="117"/>
      <c r="V2" s="117"/>
      <c r="W2" s="117"/>
      <c r="X2" s="117"/>
      <c r="Y2" s="117"/>
      <c r="Z2" s="111" t="s">
        <v>70</v>
      </c>
      <c r="AA2" s="111" t="s">
        <v>24</v>
      </c>
      <c r="AB2" s="113" t="s">
        <v>73</v>
      </c>
    </row>
    <row r="3" spans="1:28" ht="76.5" customHeight="1" thickBot="1">
      <c r="A3" s="90"/>
      <c r="B3" s="9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4"/>
    </row>
    <row r="4" spans="1:28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4" t="s">
        <v>58</v>
      </c>
      <c r="P4" s="45" t="s">
        <v>60</v>
      </c>
      <c r="Q4" s="45" t="s">
        <v>62</v>
      </c>
      <c r="R4" s="47" t="s">
        <v>64</v>
      </c>
      <c r="S4" s="47" t="s">
        <v>66</v>
      </c>
      <c r="T4" s="47" t="s">
        <v>68</v>
      </c>
      <c r="U4" s="47" t="s">
        <v>142</v>
      </c>
      <c r="V4" s="47" t="s">
        <v>143</v>
      </c>
      <c r="W4" s="47" t="s">
        <v>69</v>
      </c>
      <c r="X4" s="47" t="s">
        <v>144</v>
      </c>
      <c r="Y4" s="47" t="s">
        <v>145</v>
      </c>
      <c r="Z4" s="38"/>
      <c r="AA4" s="39"/>
      <c r="AB4" s="29"/>
    </row>
    <row r="5" spans="1:28" ht="15">
      <c r="A5" s="29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41"/>
      <c r="AA5" s="41"/>
      <c r="AB5" s="29"/>
    </row>
    <row r="6" spans="1:28" ht="15">
      <c r="A6" s="29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41"/>
      <c r="AA6" s="41"/>
      <c r="AB6" s="29"/>
    </row>
    <row r="7" spans="1:28" ht="15">
      <c r="A7" s="29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41"/>
      <c r="AA7" s="41"/>
      <c r="AB7" s="29"/>
    </row>
    <row r="8" spans="1:28" ht="15">
      <c r="A8" s="29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41"/>
      <c r="AA8" s="41"/>
      <c r="AB8" s="29"/>
    </row>
    <row r="9" spans="1:28" ht="15">
      <c r="A9" s="29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41"/>
      <c r="AA9" s="41"/>
      <c r="AB9" s="29"/>
    </row>
    <row r="10" spans="1:28" ht="15">
      <c r="A10" s="29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41"/>
      <c r="AA10" s="41"/>
      <c r="AB10" s="29"/>
    </row>
    <row r="11" spans="1:28" ht="15">
      <c r="A11" s="29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41"/>
      <c r="AA11" s="41"/>
      <c r="AB11" s="29"/>
    </row>
    <row r="12" spans="1:28" ht="15">
      <c r="A12" s="29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41"/>
      <c r="AA12" s="41"/>
      <c r="AB12" s="29"/>
    </row>
    <row r="13" spans="1:28" ht="15">
      <c r="A13" s="29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1"/>
      <c r="AA13" s="41"/>
      <c r="AB13" s="29"/>
    </row>
    <row r="14" spans="1:28" ht="15">
      <c r="A14" s="29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41"/>
      <c r="AA14" s="41"/>
      <c r="AB14" s="29"/>
    </row>
    <row r="15" spans="1:28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41"/>
      <c r="AA15" s="41"/>
      <c r="AB15" s="29"/>
    </row>
    <row r="16" spans="1:28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41"/>
      <c r="AA16" s="41"/>
      <c r="AB16" s="29"/>
    </row>
    <row r="17" spans="1:28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41"/>
      <c r="AA17" s="41"/>
      <c r="AB17" s="29"/>
    </row>
    <row r="18" spans="1:28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41"/>
      <c r="AA18" s="41"/>
      <c r="AB18" s="29"/>
    </row>
    <row r="19" spans="1:28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41"/>
      <c r="AA19" s="41"/>
      <c r="AB19" s="29"/>
    </row>
    <row r="20" spans="1:28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41"/>
      <c r="AA20" s="41"/>
      <c r="AB20" s="29"/>
    </row>
    <row r="21" spans="1:28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41"/>
      <c r="AA21" s="41"/>
      <c r="AB21" s="29"/>
    </row>
    <row r="22" spans="1:28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41"/>
      <c r="AA22" s="41"/>
      <c r="AB22" s="29"/>
    </row>
    <row r="23" spans="1:28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41"/>
      <c r="AA23" s="41"/>
      <c r="AB23" s="29"/>
    </row>
    <row r="24" spans="1:28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41"/>
      <c r="AA24" s="41"/>
      <c r="AB24" s="29"/>
    </row>
    <row r="25" spans="1:28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41"/>
      <c r="AA25" s="41"/>
      <c r="AB25" s="29"/>
    </row>
    <row r="26" spans="1:28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1"/>
      <c r="AA26" s="41"/>
      <c r="AB26" s="29"/>
    </row>
    <row r="27" spans="1:28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41"/>
      <c r="AA27" s="41"/>
      <c r="AB27" s="29"/>
    </row>
    <row r="28" spans="1:28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41"/>
      <c r="AA28" s="41"/>
      <c r="AB28" s="29"/>
    </row>
    <row r="29" spans="1:28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41"/>
      <c r="AA29" s="41"/>
      <c r="AB29" s="29"/>
    </row>
    <row r="30" spans="1:28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ht="15">
      <c r="B31" s="22"/>
    </row>
    <row r="32" spans="2:17" ht="18.75">
      <c r="B32" s="79" t="s">
        <v>180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5" ht="21">
      <c r="B33" s="82" t="s">
        <v>71</v>
      </c>
      <c r="C33" s="89"/>
      <c r="D33" s="89"/>
      <c r="E33" s="89"/>
    </row>
    <row r="34" spans="2:5" ht="21">
      <c r="B34" s="82" t="s">
        <v>72</v>
      </c>
      <c r="C34" s="89"/>
      <c r="D34" s="89"/>
      <c r="E34" s="89"/>
    </row>
  </sheetData>
  <sheetProtection/>
  <mergeCells count="32">
    <mergeCell ref="G2:G3"/>
    <mergeCell ref="H2:H3"/>
    <mergeCell ref="I2:I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Z2:Z3"/>
    <mergeCell ref="AA2:AA3"/>
    <mergeCell ref="AB2:AB3"/>
    <mergeCell ref="V2:V3"/>
    <mergeCell ref="W2:W3"/>
    <mergeCell ref="X2:X3"/>
    <mergeCell ref="Y2:Y3"/>
    <mergeCell ref="B33:E33"/>
    <mergeCell ref="B34:E34"/>
    <mergeCell ref="R2:R3"/>
    <mergeCell ref="S2:S3"/>
    <mergeCell ref="T2:T3"/>
    <mergeCell ref="U2:U3"/>
    <mergeCell ref="B32:Q32"/>
    <mergeCell ref="P2:P3"/>
    <mergeCell ref="Q2:Q3"/>
    <mergeCell ref="J2:J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6"/>
  <sheetViews>
    <sheetView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90" t="s">
        <v>0</v>
      </c>
      <c r="B1" s="99" t="s">
        <v>1</v>
      </c>
      <c r="C1" s="96" t="s">
        <v>107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  <c r="V1" s="46"/>
      <c r="W1" s="46"/>
      <c r="X1" s="46"/>
      <c r="Y1" s="29"/>
      <c r="Z1" s="29"/>
      <c r="AA1" s="29"/>
    </row>
    <row r="2" spans="1:27" ht="15" customHeight="1" thickBot="1">
      <c r="A2" s="90"/>
      <c r="B2" s="99"/>
      <c r="C2" s="111" t="s">
        <v>120</v>
      </c>
      <c r="D2" s="111" t="s">
        <v>121</v>
      </c>
      <c r="E2" s="111" t="s">
        <v>122</v>
      </c>
      <c r="F2" s="111" t="s">
        <v>123</v>
      </c>
      <c r="G2" s="111" t="s">
        <v>124</v>
      </c>
      <c r="H2" s="111" t="s">
        <v>125</v>
      </c>
      <c r="I2" s="111" t="s">
        <v>126</v>
      </c>
      <c r="J2" s="117" t="s">
        <v>127</v>
      </c>
      <c r="K2" s="111" t="s">
        <v>128</v>
      </c>
      <c r="L2" s="111" t="s">
        <v>129</v>
      </c>
      <c r="M2" s="111" t="s">
        <v>130</v>
      </c>
      <c r="N2" s="111" t="s">
        <v>131</v>
      </c>
      <c r="O2" s="117" t="s">
        <v>132</v>
      </c>
      <c r="P2" s="117" t="s">
        <v>133</v>
      </c>
      <c r="Q2" s="117" t="s">
        <v>134</v>
      </c>
      <c r="R2" s="117" t="s">
        <v>135</v>
      </c>
      <c r="S2" s="111" t="s">
        <v>138</v>
      </c>
      <c r="T2" s="111" t="s">
        <v>136</v>
      </c>
      <c r="U2" s="111" t="s">
        <v>136</v>
      </c>
      <c r="V2" s="117" t="s">
        <v>139</v>
      </c>
      <c r="W2" s="117" t="s">
        <v>137</v>
      </c>
      <c r="X2" s="117" t="s">
        <v>141</v>
      </c>
      <c r="Y2" s="111" t="s">
        <v>70</v>
      </c>
      <c r="Z2" s="111" t="s">
        <v>24</v>
      </c>
      <c r="AA2" s="113" t="s">
        <v>73</v>
      </c>
    </row>
    <row r="3" spans="1:27" ht="76.5" customHeight="1" thickBot="1">
      <c r="A3" s="90"/>
      <c r="B3" s="9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4"/>
    </row>
    <row r="4" spans="1:27" ht="15">
      <c r="A4" s="90"/>
      <c r="B4" s="99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3" t="s">
        <v>79</v>
      </c>
      <c r="Q4" s="43" t="s">
        <v>80</v>
      </c>
      <c r="R4" s="43" t="s">
        <v>81</v>
      </c>
      <c r="S4" s="44" t="s">
        <v>58</v>
      </c>
      <c r="T4" s="45" t="s">
        <v>60</v>
      </c>
      <c r="U4" s="45" t="s">
        <v>62</v>
      </c>
      <c r="V4" s="45" t="s">
        <v>64</v>
      </c>
      <c r="W4" s="45" t="s">
        <v>66</v>
      </c>
      <c r="X4" s="45" t="s">
        <v>140</v>
      </c>
      <c r="Y4" s="38"/>
      <c r="Z4" s="39"/>
      <c r="AA4" s="29"/>
    </row>
    <row r="5" spans="1:27" ht="15">
      <c r="A5" s="29">
        <v>1</v>
      </c>
      <c r="B5" s="52" t="s">
        <v>184</v>
      </c>
      <c r="C5" s="18">
        <v>1</v>
      </c>
      <c r="D5" s="18">
        <v>1</v>
      </c>
      <c r="E5" s="18">
        <v>1</v>
      </c>
      <c r="F5" s="18">
        <v>0</v>
      </c>
      <c r="G5" s="18">
        <v>0</v>
      </c>
      <c r="H5" s="18">
        <v>0</v>
      </c>
      <c r="I5" s="18">
        <v>1</v>
      </c>
      <c r="J5" s="18">
        <v>1</v>
      </c>
      <c r="K5" s="18">
        <v>1</v>
      </c>
      <c r="L5" s="18">
        <v>0</v>
      </c>
      <c r="M5" s="18">
        <v>1</v>
      </c>
      <c r="N5" s="18">
        <v>0</v>
      </c>
      <c r="O5" s="18">
        <v>1</v>
      </c>
      <c r="P5" s="18">
        <v>1</v>
      </c>
      <c r="Q5" s="18">
        <v>1</v>
      </c>
      <c r="R5" s="18">
        <v>0</v>
      </c>
      <c r="S5" s="28">
        <v>1</v>
      </c>
      <c r="T5" s="28">
        <v>0</v>
      </c>
      <c r="U5" s="28">
        <v>1</v>
      </c>
      <c r="V5" s="28">
        <v>0</v>
      </c>
      <c r="W5" s="28">
        <v>0</v>
      </c>
      <c r="X5" s="28">
        <v>0</v>
      </c>
      <c r="Y5" s="41">
        <f>C5+D5+E5+F5+G5+H5+I5+J5+K5+L5+M5+N5+O5+P5+Q5+R5+S5+T5+U5+V5+W5+X5</f>
        <v>12</v>
      </c>
      <c r="Z5" s="41"/>
      <c r="AA5" s="29"/>
    </row>
    <row r="6" spans="1:27" ht="15">
      <c r="A6" s="29">
        <v>2</v>
      </c>
      <c r="B6" s="52" t="s">
        <v>185</v>
      </c>
      <c r="C6" s="18">
        <v>1</v>
      </c>
      <c r="D6" s="18">
        <v>0</v>
      </c>
      <c r="E6" s="18">
        <v>1</v>
      </c>
      <c r="F6" s="18">
        <v>0</v>
      </c>
      <c r="G6" s="18">
        <v>0</v>
      </c>
      <c r="H6" s="18">
        <v>0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0</v>
      </c>
      <c r="P6" s="18">
        <v>1</v>
      </c>
      <c r="Q6" s="18">
        <v>0</v>
      </c>
      <c r="R6" s="18">
        <v>1</v>
      </c>
      <c r="S6" s="28">
        <v>1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41">
        <f aca="true" t="shared" si="0" ref="Y6:Y11">C6+D6+E6+F6+G6+H6+I6+J6+K6+L6+M6+N6+O6+P6+Q6+R6+S6+T6+U6+V6+W6+X6</f>
        <v>11</v>
      </c>
      <c r="Z6" s="41"/>
      <c r="AA6" s="29"/>
    </row>
    <row r="7" spans="1:27" ht="15">
      <c r="A7" s="29">
        <v>3</v>
      </c>
      <c r="B7" s="52" t="s">
        <v>186</v>
      </c>
      <c r="C7" s="18">
        <v>1</v>
      </c>
      <c r="D7" s="18">
        <v>1</v>
      </c>
      <c r="E7" s="18">
        <v>1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1</v>
      </c>
      <c r="L7" s="18">
        <v>0</v>
      </c>
      <c r="M7" s="18">
        <v>0</v>
      </c>
      <c r="N7" s="18">
        <v>0</v>
      </c>
      <c r="O7" s="18">
        <v>1</v>
      </c>
      <c r="P7" s="18">
        <v>0</v>
      </c>
      <c r="Q7" s="18">
        <v>1</v>
      </c>
      <c r="R7" s="18">
        <v>1</v>
      </c>
      <c r="S7" s="28">
        <v>1</v>
      </c>
      <c r="T7" s="28">
        <v>1</v>
      </c>
      <c r="U7" s="28">
        <v>0</v>
      </c>
      <c r="V7" s="28">
        <v>0</v>
      </c>
      <c r="W7" s="28">
        <v>0</v>
      </c>
      <c r="X7" s="28">
        <v>0</v>
      </c>
      <c r="Y7" s="41">
        <f t="shared" si="0"/>
        <v>10</v>
      </c>
      <c r="Z7" s="41"/>
      <c r="AA7" s="29"/>
    </row>
    <row r="8" spans="1:27" ht="15">
      <c r="A8" s="29">
        <v>4</v>
      </c>
      <c r="B8" s="52" t="s">
        <v>187</v>
      </c>
      <c r="C8" s="18">
        <v>1</v>
      </c>
      <c r="D8" s="18">
        <v>1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28">
        <v>1</v>
      </c>
      <c r="T8" s="28">
        <v>1</v>
      </c>
      <c r="U8" s="28">
        <v>1</v>
      </c>
      <c r="V8" s="28">
        <v>1</v>
      </c>
      <c r="W8" s="28">
        <v>1</v>
      </c>
      <c r="X8" s="28">
        <v>1</v>
      </c>
      <c r="Y8" s="41">
        <f t="shared" si="0"/>
        <v>20</v>
      </c>
      <c r="Z8" s="41"/>
      <c r="AA8" s="29"/>
    </row>
    <row r="9" spans="1:27" ht="15">
      <c r="A9" s="29">
        <v>5</v>
      </c>
      <c r="B9" s="52" t="s">
        <v>188</v>
      </c>
      <c r="C9" s="18">
        <v>0</v>
      </c>
      <c r="D9" s="18">
        <v>0</v>
      </c>
      <c r="E9" s="18">
        <v>0</v>
      </c>
      <c r="F9" s="18">
        <v>1</v>
      </c>
      <c r="G9" s="18">
        <v>0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0</v>
      </c>
      <c r="O9" s="18">
        <v>1</v>
      </c>
      <c r="P9" s="18">
        <v>1</v>
      </c>
      <c r="Q9" s="18">
        <v>0</v>
      </c>
      <c r="R9" s="18">
        <v>0</v>
      </c>
      <c r="S9" s="28">
        <v>1</v>
      </c>
      <c r="T9" s="28">
        <v>1</v>
      </c>
      <c r="U9" s="28">
        <v>1</v>
      </c>
      <c r="V9" s="28">
        <v>1</v>
      </c>
      <c r="W9" s="28">
        <v>0</v>
      </c>
      <c r="X9" s="28">
        <v>0</v>
      </c>
      <c r="Y9" s="41">
        <f t="shared" si="0"/>
        <v>13</v>
      </c>
      <c r="Z9" s="41"/>
      <c r="AA9" s="29"/>
    </row>
    <row r="10" spans="1:27" ht="15">
      <c r="A10" s="29">
        <v>6</v>
      </c>
      <c r="B10" s="52" t="s">
        <v>189</v>
      </c>
      <c r="C10" s="18">
        <v>1</v>
      </c>
      <c r="D10" s="18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0</v>
      </c>
      <c r="Y10" s="41">
        <f t="shared" si="0"/>
        <v>20</v>
      </c>
      <c r="Z10" s="41"/>
      <c r="AA10" s="29"/>
    </row>
    <row r="11" spans="1:27" ht="15">
      <c r="A11" s="29">
        <v>7</v>
      </c>
      <c r="B11" s="52" t="s">
        <v>190</v>
      </c>
      <c r="C11" s="18">
        <v>1</v>
      </c>
      <c r="D11" s="18">
        <v>1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28">
        <v>0</v>
      </c>
      <c r="Y11" s="41">
        <f t="shared" si="0"/>
        <v>20</v>
      </c>
      <c r="Z11" s="41"/>
      <c r="AA11" s="29"/>
    </row>
    <row r="12" spans="1:27" ht="60">
      <c r="A12" s="5"/>
      <c r="B12" s="33" t="s">
        <v>75</v>
      </c>
      <c r="C12" s="6">
        <v>6</v>
      </c>
      <c r="D12" s="6">
        <v>5</v>
      </c>
      <c r="E12" s="6">
        <v>6</v>
      </c>
      <c r="F12" s="6">
        <v>4</v>
      </c>
      <c r="G12" s="6">
        <v>0</v>
      </c>
      <c r="H12" s="6">
        <v>4</v>
      </c>
      <c r="I12" s="6">
        <v>6</v>
      </c>
      <c r="J12" s="6">
        <v>6</v>
      </c>
      <c r="K12" s="6">
        <v>7</v>
      </c>
      <c r="L12" s="6">
        <v>5</v>
      </c>
      <c r="M12" s="6">
        <v>6</v>
      </c>
      <c r="N12" s="6">
        <v>4</v>
      </c>
      <c r="O12" s="6">
        <v>5</v>
      </c>
      <c r="P12" s="6">
        <v>6</v>
      </c>
      <c r="Q12" s="6">
        <v>5</v>
      </c>
      <c r="R12" s="6">
        <v>5</v>
      </c>
      <c r="S12" s="6">
        <v>7</v>
      </c>
      <c r="T12" s="6">
        <v>5</v>
      </c>
      <c r="U12" s="6">
        <v>5</v>
      </c>
      <c r="V12" s="6">
        <v>4</v>
      </c>
      <c r="W12" s="6">
        <v>3</v>
      </c>
      <c r="X12" s="6">
        <v>1</v>
      </c>
      <c r="Y12" s="6"/>
      <c r="Z12" s="6"/>
      <c r="AA12" s="7"/>
    </row>
    <row r="13" ht="15">
      <c r="B13" s="22"/>
    </row>
    <row r="14" spans="2:13" ht="18.75">
      <c r="B14" s="79" t="s">
        <v>74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2:5" ht="21">
      <c r="B15" s="82" t="s">
        <v>258</v>
      </c>
      <c r="C15" s="89"/>
      <c r="D15" s="89"/>
      <c r="E15" s="89"/>
    </row>
    <row r="16" spans="2:5" ht="21">
      <c r="B16" s="82" t="s">
        <v>213</v>
      </c>
      <c r="C16" s="89"/>
      <c r="D16" s="89"/>
      <c r="E16" s="89"/>
    </row>
  </sheetData>
  <sheetProtection/>
  <mergeCells count="31">
    <mergeCell ref="B16:E16"/>
    <mergeCell ref="O2:O3"/>
    <mergeCell ref="P2:P3"/>
    <mergeCell ref="Q2:Q3"/>
    <mergeCell ref="R2:R3"/>
    <mergeCell ref="K2:K3"/>
    <mergeCell ref="L2:L3"/>
    <mergeCell ref="M2:M3"/>
    <mergeCell ref="N2:N3"/>
    <mergeCell ref="B14:M14"/>
    <mergeCell ref="B15:E15"/>
    <mergeCell ref="H2:H3"/>
    <mergeCell ref="T2:T3"/>
    <mergeCell ref="U2:U3"/>
    <mergeCell ref="E2:E3"/>
    <mergeCell ref="F2:F3"/>
    <mergeCell ref="A1:A4"/>
    <mergeCell ref="B1:B4"/>
    <mergeCell ref="C1:U1"/>
    <mergeCell ref="C2:C3"/>
    <mergeCell ref="D2:D3"/>
    <mergeCell ref="V2:V3"/>
    <mergeCell ref="J2:J3"/>
    <mergeCell ref="G2:G3"/>
    <mergeCell ref="Y2:Y3"/>
    <mergeCell ref="Z2:Z3"/>
    <mergeCell ref="AA2:AA3"/>
    <mergeCell ref="I2:I3"/>
    <mergeCell ref="S2:S3"/>
    <mergeCell ref="W2:W3"/>
    <mergeCell ref="X2:X3"/>
  </mergeCells>
  <conditionalFormatting sqref="C2:H3 I2">
    <cfRule type="cellIs" priority="1" dxfId="22" operator="between">
      <formula>3</formula>
      <formula>15</formula>
    </cfRule>
    <cfRule type="duplicateValues" priority="2" dxfId="22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2013-09-18T01:41:24Z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